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ttps://uweacuk.sharepoint.com/sites/CORAS-StudentVoiceandAcademicPolicyTeam/Shared Documents/Academic Regulations/Degree Calculators/Master Versions/"/>
    </mc:Choice>
  </mc:AlternateContent>
  <xr:revisionPtr revIDLastSave="129" documentId="8_{3C46E194-6A52-4B5D-AF79-E42DBBFE409A}" xr6:coauthVersionLast="36" xr6:coauthVersionMax="47" xr10:uidLastSave="{D63D7425-DF4E-4CFC-B93D-56DB6B0D7061}"/>
  <bookViews>
    <workbookView xWindow="0" yWindow="0" windowWidth="19200" windowHeight="7155" xr2:uid="{63CEFAAB-458F-4E34-8648-99BB0F4E99E7}"/>
  </bookViews>
  <sheets>
    <sheet name="Guidance" sheetId="2" r:id="rId1"/>
    <sheet name="Calculator" sheetId="1" r:id="rId2"/>
    <sheet name="Example" sheetId="3"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 i="3" l="1"/>
  <c r="R10" i="1" l="1"/>
  <c r="R11" i="1"/>
  <c r="R12" i="1"/>
  <c r="R13" i="1"/>
  <c r="R14" i="1"/>
  <c r="R15" i="1"/>
  <c r="R16" i="1"/>
  <c r="R17" i="1"/>
  <c r="R18" i="1"/>
  <c r="R19" i="1"/>
  <c r="R20" i="1"/>
  <c r="R9" i="1"/>
  <c r="G10" i="1"/>
  <c r="G11" i="1"/>
  <c r="G12" i="1"/>
  <c r="G13" i="1"/>
  <c r="G14" i="1"/>
  <c r="G15" i="1"/>
  <c r="G16" i="1"/>
  <c r="G17" i="1"/>
  <c r="G18" i="1"/>
  <c r="G19" i="1"/>
  <c r="G20" i="1"/>
  <c r="G9" i="1"/>
  <c r="E18" i="3" l="1"/>
  <c r="R17" i="3"/>
  <c r="S17" i="3" s="1"/>
  <c r="G17" i="3"/>
  <c r="H17" i="3" s="1"/>
  <c r="R16" i="3"/>
  <c r="S16" i="3" s="1"/>
  <c r="G16" i="3"/>
  <c r="H16" i="3" s="1"/>
  <c r="R15" i="3"/>
  <c r="S15" i="3" s="1"/>
  <c r="G15" i="3"/>
  <c r="H15" i="3" s="1"/>
  <c r="R14" i="3"/>
  <c r="S14" i="3" s="1"/>
  <c r="G14" i="3"/>
  <c r="H14" i="3" s="1"/>
  <c r="R13" i="3"/>
  <c r="S13" i="3" s="1"/>
  <c r="G13" i="3"/>
  <c r="H13" i="3" s="1"/>
  <c r="R12" i="3"/>
  <c r="S12" i="3" s="1"/>
  <c r="G12" i="3"/>
  <c r="H12" i="3" s="1"/>
  <c r="R11" i="3"/>
  <c r="S11" i="3" s="1"/>
  <c r="G11" i="3"/>
  <c r="H11" i="3" s="1"/>
  <c r="R10" i="3"/>
  <c r="S10" i="3" s="1"/>
  <c r="G10" i="3"/>
  <c r="H10" i="3" s="1"/>
  <c r="R9" i="3"/>
  <c r="S9" i="3" s="1"/>
  <c r="G9" i="3"/>
  <c r="H9" i="3" s="1"/>
  <c r="R8" i="3"/>
  <c r="S8" i="3" s="1"/>
  <c r="G8" i="3"/>
  <c r="H8" i="3" s="1"/>
  <c r="R7" i="3"/>
  <c r="S7" i="3" s="1"/>
  <c r="G7" i="3"/>
  <c r="H7" i="3" s="1"/>
  <c r="R6" i="3"/>
  <c r="S6" i="3" s="1"/>
  <c r="G6" i="3"/>
  <c r="G18" i="3" l="1"/>
  <c r="Q6" i="3" s="1"/>
  <c r="Q7" i="3" s="1"/>
  <c r="Q8" i="3" s="1"/>
  <c r="Q9" i="3" s="1"/>
  <c r="Q10" i="3" s="1"/>
  <c r="Q11" i="3" s="1"/>
  <c r="Q12" i="3" s="1"/>
  <c r="Q13" i="3" s="1"/>
  <c r="Q14" i="3" s="1"/>
  <c r="Q15" i="3" s="1"/>
  <c r="Q16" i="3" s="1"/>
  <c r="Q17" i="3" s="1"/>
  <c r="H6" i="3"/>
  <c r="H18" i="3" s="1"/>
  <c r="S18" i="3"/>
  <c r="R18" i="3"/>
  <c r="E21" i="1"/>
  <c r="M7" i="1" s="1"/>
  <c r="S20" i="1"/>
  <c r="H20" i="1"/>
  <c r="S19" i="1"/>
  <c r="H19" i="1"/>
  <c r="S18" i="1"/>
  <c r="H18" i="1"/>
  <c r="S17" i="1"/>
  <c r="H17" i="1"/>
  <c r="S16" i="1"/>
  <c r="H16" i="1"/>
  <c r="S15" i="1"/>
  <c r="H15" i="1"/>
  <c r="S14" i="1"/>
  <c r="H14" i="1"/>
  <c r="S13" i="1"/>
  <c r="H13" i="1"/>
  <c r="S12" i="1"/>
  <c r="H12" i="1"/>
  <c r="S11" i="1"/>
  <c r="H11" i="1"/>
  <c r="S10" i="1"/>
  <c r="H10" i="1"/>
  <c r="R21" i="1"/>
  <c r="H9" i="1"/>
  <c r="H19" i="3" l="1"/>
  <c r="Q9" i="1"/>
  <c r="E24" i="3"/>
  <c r="S19" i="3"/>
  <c r="H21" i="1"/>
  <c r="S9" i="1"/>
  <c r="S21" i="1" s="1"/>
  <c r="S22" i="1" s="1"/>
  <c r="G21" i="1"/>
  <c r="Q10" i="1" l="1"/>
  <c r="Q11" i="1" s="1"/>
  <c r="Q12" i="1" s="1"/>
  <c r="Q13" i="1" s="1"/>
  <c r="Q14" i="1" s="1"/>
  <c r="Q15" i="1" s="1"/>
  <c r="Q16" i="1" s="1"/>
  <c r="Q17" i="1" s="1"/>
  <c r="Q18" i="1" s="1"/>
  <c r="Q19" i="1" s="1"/>
  <c r="Q20" i="1" s="1"/>
  <c r="E26" i="1" s="1"/>
  <c r="E27" i="1" s="1"/>
  <c r="H22" i="1"/>
</calcChain>
</file>

<file path=xl/sharedStrings.xml><?xml version="1.0" encoding="utf-8"?>
<sst xmlns="http://schemas.openxmlformats.org/spreadsheetml/2006/main" count="91" uniqueCount="52">
  <si>
    <r>
      <rPr>
        <b/>
        <sz val="14"/>
        <color theme="1"/>
        <rFont val="Calibri"/>
        <family val="2"/>
        <scheme val="minor"/>
      </rPr>
      <t>UWE Bristol - Degree Classification Estimator:</t>
    </r>
    <r>
      <rPr>
        <sz val="14"/>
        <color theme="1"/>
        <rFont val="Calibri"/>
        <family val="2"/>
        <scheme val="minor"/>
      </rPr>
      <t xml:space="preserve"> </t>
    </r>
    <r>
      <rPr>
        <b/>
        <sz val="14"/>
        <color theme="1"/>
        <rFont val="Calibri"/>
        <family val="2"/>
        <scheme val="minor"/>
      </rPr>
      <t xml:space="preserve"> Integrated Masters Degrees </t>
    </r>
  </si>
  <si>
    <t xml:space="preserve">If you do not have all your marks yet, you can still use this calculator with marks you hope to achieve in those modules to estimate your outcome.  	</t>
  </si>
  <si>
    <t>IMPORTANT</t>
  </si>
  <si>
    <t xml:space="preserve">1. Any outcome that you calculate is based solely on your selection of marks, and the University will not be bound by any calculation that you create. </t>
  </si>
  <si>
    <t xml:space="preserve">2. The academic record system calculates using unrounded marks. However, the marks you see on myUWE are rounded up or down to the nearest whole number. This means there is normally a slight difference between your estimate and your actual final outcome. In some cases this can be the difference between two classifications.  </t>
  </si>
  <si>
    <t xml:space="preserve">3. Some programmes have variations to standard regulations, particularly where a programme has professional accreditation. Always consult your programme specification to determine if your degree will be calculated through a different algorithm or if any specific modules must be included in the calculation. </t>
  </si>
  <si>
    <t>If you have any problems using this resource, please contact a Student Support Adviser in the first instance via an InfoPoint</t>
  </si>
  <si>
    <r>
      <rPr>
        <b/>
        <sz val="14"/>
        <color theme="1"/>
        <rFont val="Calibri"/>
        <family val="2"/>
        <scheme val="minor"/>
      </rPr>
      <t>Degree Classification Estimator:</t>
    </r>
    <r>
      <rPr>
        <sz val="14"/>
        <color theme="1"/>
        <rFont val="Calibri"/>
        <family val="2"/>
        <scheme val="minor"/>
      </rPr>
      <t xml:space="preserve"> </t>
    </r>
    <r>
      <rPr>
        <b/>
        <sz val="14"/>
        <color theme="1"/>
        <rFont val="Calibri"/>
        <family val="2"/>
        <scheme val="minor"/>
      </rPr>
      <t xml:space="preserve"> Integrated Masters Degrees </t>
    </r>
    <r>
      <rPr>
        <sz val="14"/>
        <color theme="1"/>
        <rFont val="Calibri"/>
        <family val="2"/>
        <scheme val="minor"/>
      </rPr>
      <t xml:space="preserve">
</t>
    </r>
  </si>
  <si>
    <t>Part 2: Level 3 Marks</t>
  </si>
  <si>
    <r>
      <rPr>
        <b/>
        <sz val="12"/>
        <color theme="1"/>
        <rFont val="Calibri"/>
        <family val="2"/>
        <scheme val="minor"/>
      </rPr>
      <t xml:space="preserve">Step 2: </t>
    </r>
    <r>
      <rPr>
        <sz val="12"/>
        <color theme="1"/>
        <rFont val="Calibri"/>
        <family val="2"/>
        <scheme val="minor"/>
      </rPr>
      <t xml:space="preserve">Enter the number of credits the module is worth. </t>
    </r>
    <r>
      <rPr>
        <sz val="10"/>
        <color theme="1"/>
        <rFont val="Calibri"/>
        <family val="2"/>
        <scheme val="minor"/>
      </rPr>
      <t>(shown at the end of the module code e.g 15/30/45)</t>
    </r>
  </si>
  <si>
    <r>
      <rPr>
        <b/>
        <sz val="12"/>
        <color theme="1"/>
        <rFont val="Calibri"/>
        <family val="2"/>
        <scheme val="minor"/>
      </rPr>
      <t>Step 3:</t>
    </r>
    <r>
      <rPr>
        <sz val="12"/>
        <color theme="1"/>
        <rFont val="Calibri"/>
        <family val="2"/>
        <scheme val="minor"/>
      </rPr>
      <t xml:space="preserve"> List your overall module mark here.
</t>
    </r>
    <r>
      <rPr>
        <sz val="10"/>
        <color theme="1"/>
        <rFont val="Calibri"/>
        <family val="2"/>
        <scheme val="minor"/>
      </rPr>
      <t>If the module outcome was Pass (and not a mark), please leave this blank.</t>
    </r>
  </si>
  <si>
    <t>Do not touch this column - HIDE ME</t>
  </si>
  <si>
    <r>
      <rPr>
        <b/>
        <sz val="12"/>
        <color theme="1"/>
        <rFont val="Calibri"/>
        <family val="2"/>
        <scheme val="minor"/>
      </rPr>
      <t>Step 2</t>
    </r>
    <r>
      <rPr>
        <sz val="12"/>
        <color theme="1"/>
        <rFont val="Calibri"/>
        <family val="2"/>
        <scheme val="minor"/>
      </rPr>
      <t>: Enter the number of credits the module is worth (shown at the end of the module code e.g 15/30/45)</t>
    </r>
  </si>
  <si>
    <r>
      <rPr>
        <b/>
        <sz val="12"/>
        <color theme="1"/>
        <rFont val="Calibri"/>
        <family val="2"/>
        <scheme val="minor"/>
      </rPr>
      <t xml:space="preserve">Step 4: </t>
    </r>
    <r>
      <rPr>
        <sz val="12"/>
        <color theme="1"/>
        <rFont val="Calibri"/>
        <family val="2"/>
        <scheme val="minor"/>
      </rPr>
      <t>Number of credits to include in calculation. 
E</t>
    </r>
    <r>
      <rPr>
        <sz val="10"/>
        <color theme="1"/>
        <rFont val="Calibri"/>
        <family val="2"/>
        <scheme val="minor"/>
      </rPr>
      <t>nter the credit value of the module, unless it is greater than the number of credits remaining. If it is greater, enter the number of credits remaining (see next column)</t>
    </r>
  </si>
  <si>
    <r>
      <rPr>
        <b/>
        <sz val="12"/>
        <color theme="1"/>
        <rFont val="Calibri"/>
        <family val="2"/>
        <scheme val="minor"/>
      </rPr>
      <t>Step 5:</t>
    </r>
    <r>
      <rPr>
        <sz val="12"/>
        <color theme="1"/>
        <rFont val="Calibri"/>
        <family val="2"/>
        <scheme val="minor"/>
      </rPr>
      <t xml:space="preserve"> Number of credits remaining. 
</t>
    </r>
    <r>
      <rPr>
        <sz val="10"/>
        <color theme="1"/>
        <rFont val="Calibri"/>
        <family val="2"/>
        <scheme val="minor"/>
      </rPr>
      <t>(stop entering modules when you get to 0)</t>
    </r>
  </si>
  <si>
    <t>Module Name</t>
  </si>
  <si>
    <t>Module Credits</t>
  </si>
  <si>
    <t>Module Mark</t>
  </si>
  <si>
    <t>Weighting</t>
  </si>
  <si>
    <t>Total</t>
  </si>
  <si>
    <t>Credits to Include</t>
  </si>
  <si>
    <t>Credits Remaining</t>
  </si>
  <si>
    <t xml:space="preserve"> </t>
  </si>
  <si>
    <t>Total Level M Credits Entered -&gt;</t>
  </si>
  <si>
    <t xml:space="preserve">TOTAL </t>
  </si>
  <si>
    <t>Step 3: Estimated Outcome</t>
  </si>
  <si>
    <t xml:space="preserve">Based on your marks above, your estimated overall mark is: </t>
  </si>
  <si>
    <t>Your estimated degree outcome is:</t>
  </si>
  <si>
    <r>
      <rPr>
        <b/>
        <sz val="14"/>
        <color theme="1"/>
        <rFont val="Calibri"/>
        <family val="2"/>
        <scheme val="minor"/>
      </rPr>
      <t>Example Calculation:</t>
    </r>
    <r>
      <rPr>
        <sz val="14"/>
        <color theme="1"/>
        <rFont val="Calibri"/>
        <family val="2"/>
        <scheme val="minor"/>
      </rPr>
      <t xml:space="preserve"> </t>
    </r>
    <r>
      <rPr>
        <b/>
        <sz val="14"/>
        <color theme="1"/>
        <rFont val="Calibri"/>
        <family val="2"/>
        <scheme val="minor"/>
      </rPr>
      <t xml:space="preserve"> Integrated Masters Degrees </t>
    </r>
    <r>
      <rPr>
        <sz val="14"/>
        <color theme="1"/>
        <rFont val="Calibri"/>
        <family val="2"/>
        <scheme val="minor"/>
      </rPr>
      <t xml:space="preserve">
</t>
    </r>
  </si>
  <si>
    <r>
      <rPr>
        <b/>
        <sz val="12"/>
        <color theme="1"/>
        <rFont val="Calibri"/>
        <family val="2"/>
        <scheme val="minor"/>
      </rPr>
      <t xml:space="preserve">Step 2: </t>
    </r>
    <r>
      <rPr>
        <sz val="12"/>
        <color theme="1"/>
        <rFont val="Calibri"/>
        <family val="2"/>
        <scheme val="minor"/>
      </rPr>
      <t xml:space="preserve">Enter the number of credits the module is worth </t>
    </r>
    <r>
      <rPr>
        <sz val="10"/>
        <color theme="1"/>
        <rFont val="Calibri"/>
        <family val="2"/>
        <scheme val="minor"/>
      </rPr>
      <t>(shown at the end of the module code e.g 15/30/45)</t>
    </r>
  </si>
  <si>
    <r>
      <rPr>
        <b/>
        <sz val="12"/>
        <color theme="1"/>
        <rFont val="Calibri"/>
        <family val="2"/>
        <scheme val="minor"/>
      </rPr>
      <t>Step 3:</t>
    </r>
    <r>
      <rPr>
        <sz val="12"/>
        <color theme="1"/>
        <rFont val="Calibri"/>
        <family val="2"/>
        <scheme val="minor"/>
      </rPr>
      <t xml:space="preserve"> List your overall module mark here.</t>
    </r>
  </si>
  <si>
    <r>
      <rPr>
        <b/>
        <sz val="12"/>
        <color theme="1"/>
        <rFont val="Calibri"/>
        <family val="2"/>
        <scheme val="minor"/>
      </rPr>
      <t>Step 5:</t>
    </r>
    <r>
      <rPr>
        <sz val="12"/>
        <color theme="1"/>
        <rFont val="Calibri"/>
        <family val="2"/>
        <scheme val="minor"/>
      </rPr>
      <t xml:space="preserve"> Number of credits remaining. 
</t>
    </r>
    <r>
      <rPr>
        <sz val="10"/>
        <color theme="1"/>
        <rFont val="Calibri"/>
        <family val="2"/>
        <scheme val="minor"/>
      </rPr>
      <t>(stop when you get to 0)</t>
    </r>
  </si>
  <si>
    <t>Example Notes</t>
  </si>
  <si>
    <t xml:space="preserve">USSKM5-30-M Research with Impact </t>
  </si>
  <si>
    <t xml:space="preserve">USSK5K-30-3 Research Experimental Project </t>
  </si>
  <si>
    <t>USSKM6-60-M Research in Practice</t>
  </si>
  <si>
    <t>USSKCF-15-3 Scientific Frontiers and Enterprise</t>
  </si>
  <si>
    <t>USSKM4-30-M Contemporary Biology</t>
  </si>
  <si>
    <t>USSXXX-15-3 Cell Control and Disease</t>
  </si>
  <si>
    <t xml:space="preserve">USSKCG-15-3 Molecular Medicine </t>
  </si>
  <si>
    <t>USSKBJ-30-3 Medical Microbiology</t>
  </si>
  <si>
    <t>◄ Only 15 credits are included, as only 15 credits were remaining.</t>
  </si>
  <si>
    <t>USSK55-15-3 Marine Ecosystems</t>
  </si>
  <si>
    <t>◄ No credits included as no more credits are required</t>
  </si>
  <si>
    <t>TOTAL BEST 100</t>
  </si>
  <si>
    <t>AVG BEST 100</t>
  </si>
  <si>
    <r>
      <rPr>
        <b/>
        <sz val="11"/>
        <color theme="1"/>
        <rFont val="Calibri"/>
        <family val="2"/>
        <scheme val="minor"/>
      </rPr>
      <t>PLEASE READ THIS GUIDANCE BEFORE USING THE CALCULATOR</t>
    </r>
    <r>
      <rPr>
        <sz val="11"/>
        <color theme="1"/>
        <rFont val="Calibri"/>
        <family val="2"/>
        <scheme val="minor"/>
      </rPr>
      <t xml:space="preserve">
The calculator, located in the Calculator tab, is designed to work for Integrated Masters Degrees comprising of 480 credits (or 240 credits for MArch), using the standard calculation for Integrated Bachelor/Master Degrees. UWE Bristol Academic Regulations stipulate that your degree classification will include all marks achieved at Level 7 with the remaining required credit made up from the best marks from Level 6. 										</t>
    </r>
  </si>
  <si>
    <t xml:space="preserve">The calculator works in three steps; entering your Level 7 Marks, entering the remaining Level 6 credits required and viewing your estimated overall mark. You can view a completed example calculation in the Example tab. </t>
  </si>
  <si>
    <t xml:space="preserve">The calculator works in three steps; entering your Level 7 Marks, entering the remaining Level 6 credits required and viewing your estimated overall mark. 	
Please read the guidance tab before using the calculator		</t>
  </si>
  <si>
    <t xml:space="preserve"> Part 1: Level 7 Marks</t>
  </si>
  <si>
    <t>Part 2: Level 6 Marks</t>
  </si>
  <si>
    <r>
      <rPr>
        <b/>
        <sz val="12"/>
        <color theme="1"/>
        <rFont val="Calibri"/>
        <family val="2"/>
        <scheme val="minor"/>
      </rPr>
      <t>Step 1:</t>
    </r>
    <r>
      <rPr>
        <sz val="12"/>
        <color theme="1"/>
        <rFont val="Calibri"/>
        <family val="2"/>
        <scheme val="minor"/>
      </rPr>
      <t xml:space="preserve"> On each row enter the name of </t>
    </r>
    <r>
      <rPr>
        <b/>
        <sz val="12"/>
        <color theme="1"/>
        <rFont val="Calibri"/>
        <family val="2"/>
        <scheme val="minor"/>
      </rPr>
      <t>all</t>
    </r>
    <r>
      <rPr>
        <sz val="12"/>
        <color theme="1"/>
        <rFont val="Calibri"/>
        <family val="2"/>
        <scheme val="minor"/>
      </rPr>
      <t xml:space="preserve"> your Level 7 modules.</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</si>
</sst>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4"/>
      <color theme="1"/>
      <name val="Calibri"/>
      <family val="2"/>
      <scheme val="minor"/>
    </font>
    <font>
      <b/>
      <sz val="14"/>
      <color theme="1"/>
      <name val="Calibri"/>
      <family val="2"/>
      <scheme val="minor"/>
    </font>
    <font>
      <sz val="14"/>
      <name val="Arial"/>
      <family val="2"/>
    </font>
    <font>
      <b/>
      <sz val="12"/>
      <color theme="1"/>
      <name val="Calibri"/>
      <family val="2"/>
      <scheme val="minor"/>
    </font>
    <font>
      <sz val="12"/>
      <color rgb="FFFF0000"/>
      <name val="Calibri"/>
      <family val="2"/>
      <scheme val="minor"/>
    </font>
    <font>
      <sz val="10"/>
      <color theme="1"/>
      <name val="Calibri"/>
      <family val="2"/>
      <scheme val="minor"/>
    </font>
    <font>
      <b/>
      <sz val="12"/>
      <color theme="1"/>
      <name val="Arial"/>
      <family val="2"/>
    </font>
    <font>
      <b/>
      <sz val="12"/>
      <color rgb="FFFF0000"/>
      <name val="Calibri"/>
      <family val="2"/>
      <scheme val="minor"/>
    </font>
    <font>
      <b/>
      <sz val="18"/>
      <color theme="1"/>
      <name val="Arial"/>
      <family val="2"/>
    </font>
    <font>
      <b/>
      <sz val="14"/>
      <name val="Arial"/>
      <family val="2"/>
    </font>
    <font>
      <sz val="11"/>
      <color theme="1"/>
      <name val="Arial"/>
      <family val="2"/>
    </font>
    <font>
      <b/>
      <sz val="18"/>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3" fillId="2" borderId="0" xfId="0" applyFont="1" applyFill="1" applyAlignment="1">
      <alignment horizontal="center" vertical="center"/>
    </xf>
    <xf numFmtId="0" fontId="3" fillId="0" borderId="0" xfId="0" applyFont="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horizontal="center" vertical="center" wrapText="1"/>
    </xf>
    <xf numFmtId="0" fontId="3" fillId="4" borderId="0" xfId="0" applyFont="1" applyFill="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0" fontId="10" fillId="2" borderId="0" xfId="0" applyFont="1" applyFill="1" applyAlignment="1">
      <alignment horizontal="center" vertical="center"/>
    </xf>
    <xf numFmtId="0" fontId="10" fillId="4" borderId="0" xfId="0" applyFont="1" applyFill="1" applyAlignment="1">
      <alignment horizontal="center" vertical="center"/>
    </xf>
    <xf numFmtId="0" fontId="7" fillId="0" borderId="1"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applyAlignment="1">
      <alignment horizontal="center" vertical="center"/>
    </xf>
    <xf numFmtId="0" fontId="0" fillId="5" borderId="1" xfId="0" applyFill="1" applyBorder="1" applyAlignment="1">
      <alignment horizontal="left" vertical="center"/>
    </xf>
    <xf numFmtId="0" fontId="0" fillId="5" borderId="1" xfId="0" applyFill="1" applyBorder="1" applyAlignment="1">
      <alignment horizontal="center" vertical="center"/>
    </xf>
    <xf numFmtId="0" fontId="8" fillId="5" borderId="1" xfId="0" applyFont="1" applyFill="1" applyBorder="1" applyAlignment="1">
      <alignment horizontal="center" vertical="center"/>
    </xf>
    <xf numFmtId="0" fontId="8" fillId="5" borderId="0" xfId="0" applyFont="1" applyFill="1" applyAlignment="1">
      <alignment horizontal="right" vertical="center"/>
    </xf>
    <xf numFmtId="0" fontId="8" fillId="5" borderId="0" xfId="0" applyFont="1" applyFill="1" applyAlignment="1">
      <alignment horizontal="center" vertical="center"/>
    </xf>
    <xf numFmtId="0" fontId="0" fillId="5" borderId="0" xfId="0" applyFill="1" applyAlignment="1">
      <alignment horizontal="left" vertical="center"/>
    </xf>
    <xf numFmtId="0" fontId="0" fillId="5" borderId="0" xfId="0" applyFill="1" applyAlignment="1">
      <alignment horizontal="center" vertical="center"/>
    </xf>
    <xf numFmtId="0" fontId="12" fillId="2" borderId="0" xfId="0" applyFont="1" applyFill="1" applyAlignment="1">
      <alignment horizontal="center" vertical="center"/>
    </xf>
    <xf numFmtId="0" fontId="12" fillId="4" borderId="0" xfId="0" applyFont="1" applyFill="1" applyAlignment="1">
      <alignment horizontal="center" vertical="center"/>
    </xf>
    <xf numFmtId="0" fontId="12" fillId="0" borderId="0" xfId="0" applyFont="1" applyAlignment="1">
      <alignment horizontal="center" vertical="center"/>
    </xf>
    <xf numFmtId="0" fontId="14" fillId="6" borderId="0" xfId="0" applyFont="1" applyFill="1" applyAlignment="1">
      <alignment horizontal="center" vertical="center" wrapText="1"/>
    </xf>
    <xf numFmtId="2" fontId="14" fillId="6" borderId="0" xfId="0" applyNumberFormat="1" applyFont="1" applyFill="1" applyAlignment="1">
      <alignment horizontal="center" vertical="center"/>
    </xf>
    <xf numFmtId="0" fontId="14" fillId="2" borderId="0" xfId="0" applyFont="1" applyFill="1" applyAlignment="1">
      <alignment vertical="center" wrapText="1"/>
    </xf>
    <xf numFmtId="0" fontId="3" fillId="2" borderId="0" xfId="0" applyFont="1" applyFill="1" applyAlignment="1">
      <alignment vertical="center"/>
    </xf>
    <xf numFmtId="0" fontId="15" fillId="2" borderId="0" xfId="0" applyFont="1" applyFill="1" applyAlignment="1">
      <alignment horizontal="right" vertical="center"/>
    </xf>
    <xf numFmtId="0" fontId="0" fillId="2" borderId="0" xfId="0" applyFill="1"/>
    <xf numFmtId="0" fontId="3" fillId="4" borderId="3" xfId="0" applyFont="1" applyFill="1" applyBorder="1" applyAlignment="1">
      <alignment horizontal="center" vertical="center"/>
    </xf>
    <xf numFmtId="0" fontId="4" fillId="2" borderId="0" xfId="0" applyFont="1" applyFill="1" applyAlignment="1">
      <alignment horizontal="center" vertical="center" wrapText="1"/>
    </xf>
    <xf numFmtId="0" fontId="14" fillId="2" borderId="0" xfId="0" applyFont="1" applyFill="1" applyAlignment="1">
      <alignment horizontal="center" vertical="center" wrapText="1"/>
    </xf>
    <xf numFmtId="0" fontId="3" fillId="7" borderId="0" xfId="0" applyFont="1" applyFill="1" applyAlignment="1">
      <alignment horizontal="center" vertical="center"/>
    </xf>
    <xf numFmtId="0" fontId="3" fillId="7" borderId="2" xfId="0" applyFont="1" applyFill="1" applyBorder="1" applyAlignment="1">
      <alignment horizontal="left" vertical="center"/>
    </xf>
    <xf numFmtId="0" fontId="0" fillId="5" borderId="1" xfId="0" applyFill="1" applyBorder="1" applyAlignment="1" applyProtection="1">
      <alignment horizontal="left" vertical="center"/>
      <protection locked="0"/>
    </xf>
    <xf numFmtId="0" fontId="0" fillId="5" borderId="1" xfId="0" applyFill="1" applyBorder="1" applyAlignment="1" applyProtection="1">
      <alignment horizontal="center" vertical="center"/>
      <protection locked="0"/>
    </xf>
    <xf numFmtId="0" fontId="0" fillId="2" borderId="0" xfId="0" applyFill="1" applyAlignment="1">
      <alignment wrapText="1"/>
    </xf>
    <xf numFmtId="0" fontId="2" fillId="2" borderId="0" xfId="0" applyFont="1" applyFill="1" applyAlignment="1">
      <alignment horizontal="center" wrapText="1"/>
    </xf>
    <xf numFmtId="0" fontId="0" fillId="2" borderId="0" xfId="0" applyFill="1" applyAlignment="1">
      <alignment horizontal="center" wrapText="1"/>
    </xf>
    <xf numFmtId="0" fontId="4" fillId="2" borderId="0" xfId="0" applyFont="1" applyFill="1" applyAlignment="1">
      <alignment horizontal="center" vertical="center" wrapText="1"/>
    </xf>
    <xf numFmtId="0" fontId="2" fillId="2" borderId="0" xfId="0" applyFont="1" applyFill="1" applyAlignment="1">
      <alignment horizontal="center" wrapText="1"/>
    </xf>
    <xf numFmtId="0" fontId="16" fillId="2" borderId="0" xfId="0" applyFont="1" applyFill="1" applyAlignment="1">
      <alignment horizontal="center"/>
    </xf>
    <xf numFmtId="0" fontId="7" fillId="2" borderId="0" xfId="0" applyFont="1" applyFill="1" applyAlignment="1">
      <alignment horizontal="center"/>
    </xf>
    <xf numFmtId="0" fontId="14" fillId="2" borderId="0" xfId="0" applyFont="1" applyFill="1" applyAlignment="1">
      <alignment horizontal="center" vertical="center" wrapText="1"/>
    </xf>
    <xf numFmtId="0" fontId="10" fillId="2" borderId="0" xfId="0" applyFont="1" applyFill="1" applyAlignment="1">
      <alignment horizontal="left" vertical="center"/>
    </xf>
    <xf numFmtId="0" fontId="6" fillId="2" borderId="0" xfId="0" applyFont="1" applyFill="1" applyAlignment="1">
      <alignment horizontal="center" vertical="center" textRotation="90" wrapText="1"/>
    </xf>
    <xf numFmtId="0" fontId="15" fillId="2" borderId="0" xfId="0" applyFont="1" applyFill="1" applyAlignment="1">
      <alignment horizontal="center" vertical="center"/>
    </xf>
    <xf numFmtId="0" fontId="2" fillId="2" borderId="0" xfId="0" applyFont="1" applyFill="1" applyAlignment="1">
      <alignment horizontal="center" vertical="center" wrapText="1"/>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6" fillId="3" borderId="0" xfId="0" applyFont="1" applyFill="1" applyAlignment="1">
      <alignment horizontal="center" vertical="center" textRotation="90" wrapText="1"/>
    </xf>
    <xf numFmtId="0" fontId="1" fillId="2" borderId="0" xfId="0" applyFont="1" applyFill="1" applyAlignment="1">
      <alignment horizontal="center" wrapText="1"/>
    </xf>
    <xf numFmtId="0" fontId="1"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92FD-BA19-4174-8289-BE1E8CBDD23E}">
  <dimension ref="A1:N16"/>
  <sheetViews>
    <sheetView tabSelected="1" workbookViewId="0">
      <selection activeCell="B8" sqref="B8:M8"/>
    </sheetView>
  </sheetViews>
  <sheetFormatPr defaultColWidth="0" defaultRowHeight="15.75" zeroHeight="1" x14ac:dyDescent="0.25"/>
  <cols>
    <col min="1" max="12" width="8.625" customWidth="1"/>
    <col min="13" max="13" width="6.5" customWidth="1"/>
    <col min="14" max="14" width="4.125" customWidth="1"/>
    <col min="15" max="16384" width="8.625" hidden="1"/>
  </cols>
  <sheetData>
    <row r="1" spans="1:14" ht="15" customHeight="1" x14ac:dyDescent="0.25">
      <c r="A1" s="29"/>
      <c r="B1" s="29"/>
      <c r="C1" s="29"/>
      <c r="D1" s="29"/>
      <c r="E1" s="29"/>
      <c r="F1" s="29"/>
      <c r="G1" s="29"/>
      <c r="H1" s="29"/>
      <c r="I1" s="29"/>
      <c r="J1" s="29"/>
      <c r="K1" s="29"/>
      <c r="L1" s="29"/>
      <c r="M1" s="29"/>
      <c r="N1" s="29"/>
    </row>
    <row r="2" spans="1:14" ht="35.1" customHeight="1" x14ac:dyDescent="0.25">
      <c r="A2" s="29"/>
      <c r="B2" s="40" t="s">
        <v>0</v>
      </c>
      <c r="C2" s="40"/>
      <c r="D2" s="40"/>
      <c r="E2" s="40"/>
      <c r="F2" s="40"/>
      <c r="G2" s="40"/>
      <c r="H2" s="40"/>
      <c r="I2" s="40"/>
      <c r="J2" s="40"/>
      <c r="K2" s="40"/>
      <c r="L2" s="40"/>
      <c r="M2" s="40"/>
      <c r="N2" s="29"/>
    </row>
    <row r="3" spans="1:14" ht="102" customHeight="1" x14ac:dyDescent="0.25">
      <c r="A3" s="29"/>
      <c r="B3" s="52" t="s">
        <v>46</v>
      </c>
      <c r="C3" s="41"/>
      <c r="D3" s="41"/>
      <c r="E3" s="41"/>
      <c r="F3" s="41"/>
      <c r="G3" s="41"/>
      <c r="H3" s="41"/>
      <c r="I3" s="41"/>
      <c r="J3" s="41"/>
      <c r="K3" s="41"/>
      <c r="L3" s="41"/>
      <c r="M3" s="41"/>
      <c r="N3" s="29"/>
    </row>
    <row r="4" spans="1:14" ht="41.1" customHeight="1" x14ac:dyDescent="0.25">
      <c r="A4" s="29"/>
      <c r="B4" s="52" t="s">
        <v>47</v>
      </c>
      <c r="C4" s="41"/>
      <c r="D4" s="41"/>
      <c r="E4" s="41"/>
      <c r="F4" s="41"/>
      <c r="G4" s="41"/>
      <c r="H4" s="41"/>
      <c r="I4" s="41"/>
      <c r="J4" s="41"/>
      <c r="K4" s="41"/>
      <c r="L4" s="41"/>
      <c r="M4" s="41"/>
      <c r="N4" s="29"/>
    </row>
    <row r="5" spans="1:14" ht="42.6" customHeight="1" x14ac:dyDescent="0.25">
      <c r="A5" s="29"/>
      <c r="B5" s="39" t="s">
        <v>1</v>
      </c>
      <c r="C5" s="39"/>
      <c r="D5" s="39"/>
      <c r="E5" s="39"/>
      <c r="F5" s="39"/>
      <c r="G5" s="39"/>
      <c r="H5" s="39"/>
      <c r="I5" s="39"/>
      <c r="J5" s="39"/>
      <c r="K5" s="39"/>
      <c r="L5" s="39"/>
      <c r="M5" s="39"/>
      <c r="N5" s="37"/>
    </row>
    <row r="6" spans="1:14" x14ac:dyDescent="0.25">
      <c r="A6" s="29"/>
      <c r="B6" s="29"/>
      <c r="C6" s="29"/>
      <c r="D6" s="29"/>
      <c r="E6" s="29"/>
      <c r="F6" s="29"/>
      <c r="G6" s="29"/>
      <c r="H6" s="29"/>
      <c r="I6" s="29"/>
      <c r="J6" s="29"/>
      <c r="K6" s="29"/>
      <c r="L6" s="29"/>
      <c r="M6" s="29"/>
      <c r="N6" s="29"/>
    </row>
    <row r="7" spans="1:14" ht="36" customHeight="1" x14ac:dyDescent="0.25">
      <c r="A7" s="29"/>
      <c r="B7" s="42" t="s">
        <v>2</v>
      </c>
      <c r="C7" s="43"/>
      <c r="D7" s="43"/>
      <c r="E7" s="43"/>
      <c r="F7" s="43"/>
      <c r="G7" s="43"/>
      <c r="H7" s="43"/>
      <c r="I7" s="43"/>
      <c r="J7" s="43"/>
      <c r="K7" s="43"/>
      <c r="L7" s="43"/>
      <c r="M7" s="43"/>
      <c r="N7" s="29"/>
    </row>
    <row r="8" spans="1:14" ht="38.450000000000003" customHeight="1" x14ac:dyDescent="0.25">
      <c r="A8" s="29"/>
      <c r="B8" s="39" t="s">
        <v>3</v>
      </c>
      <c r="C8" s="39"/>
      <c r="D8" s="39"/>
      <c r="E8" s="39"/>
      <c r="F8" s="39"/>
      <c r="G8" s="39"/>
      <c r="H8" s="39"/>
      <c r="I8" s="39"/>
      <c r="J8" s="39"/>
      <c r="K8" s="39"/>
      <c r="L8" s="39"/>
      <c r="M8" s="39"/>
      <c r="N8" s="29"/>
    </row>
    <row r="9" spans="1:14" ht="6.95" customHeight="1" x14ac:dyDescent="0.25">
      <c r="A9" s="29"/>
      <c r="B9" s="37"/>
      <c r="C9" s="37"/>
      <c r="D9" s="37"/>
      <c r="E9" s="37"/>
      <c r="F9" s="37"/>
      <c r="G9" s="37"/>
      <c r="H9" s="37"/>
      <c r="I9" s="37"/>
      <c r="J9" s="37"/>
      <c r="K9" s="37"/>
      <c r="L9" s="37"/>
      <c r="M9" s="37"/>
      <c r="N9" s="29"/>
    </row>
    <row r="10" spans="1:14" ht="48.95" customHeight="1" x14ac:dyDescent="0.25">
      <c r="A10" s="29"/>
      <c r="B10" s="39" t="s">
        <v>4</v>
      </c>
      <c r="C10" s="39"/>
      <c r="D10" s="39"/>
      <c r="E10" s="39"/>
      <c r="F10" s="39"/>
      <c r="G10" s="39"/>
      <c r="H10" s="39"/>
      <c r="I10" s="39"/>
      <c r="J10" s="39"/>
      <c r="K10" s="39"/>
      <c r="L10" s="39"/>
      <c r="M10" s="39"/>
      <c r="N10" s="29"/>
    </row>
    <row r="11" spans="1:14" ht="4.5" customHeight="1" x14ac:dyDescent="0.25">
      <c r="A11" s="29"/>
      <c r="B11" s="37"/>
      <c r="C11" s="37"/>
      <c r="D11" s="37"/>
      <c r="E11" s="37"/>
      <c r="F11" s="37"/>
      <c r="G11" s="37"/>
      <c r="H11" s="37"/>
      <c r="I11" s="37"/>
      <c r="J11" s="37"/>
      <c r="K11" s="37"/>
      <c r="L11" s="37"/>
      <c r="M11" s="37"/>
      <c r="N11" s="29"/>
    </row>
    <row r="12" spans="1:14" ht="57" customHeight="1" x14ac:dyDescent="0.25">
      <c r="A12" s="29"/>
      <c r="B12" s="39" t="s">
        <v>5</v>
      </c>
      <c r="C12" s="39"/>
      <c r="D12" s="39"/>
      <c r="E12" s="39"/>
      <c r="F12" s="39"/>
      <c r="G12" s="39"/>
      <c r="H12" s="39"/>
      <c r="I12" s="39"/>
      <c r="J12" s="39"/>
      <c r="K12" s="39"/>
      <c r="L12" s="39"/>
      <c r="M12" s="39"/>
      <c r="N12" s="29"/>
    </row>
    <row r="13" spans="1:14" ht="15.6" customHeight="1" x14ac:dyDescent="0.25">
      <c r="A13" s="29"/>
      <c r="B13" s="37"/>
      <c r="C13" s="37"/>
      <c r="D13" s="37"/>
      <c r="E13" s="37"/>
      <c r="F13" s="37"/>
      <c r="G13" s="37"/>
      <c r="H13" s="37"/>
      <c r="I13" s="37"/>
      <c r="J13" s="37"/>
      <c r="K13" s="37"/>
      <c r="L13" s="37"/>
      <c r="M13" s="37"/>
      <c r="N13" s="29"/>
    </row>
    <row r="14" spans="1:14" ht="27.6" customHeight="1" x14ac:dyDescent="0.25">
      <c r="A14" s="29"/>
      <c r="B14" s="39" t="s">
        <v>6</v>
      </c>
      <c r="C14" s="39"/>
      <c r="D14" s="39"/>
      <c r="E14" s="39"/>
      <c r="F14" s="39"/>
      <c r="G14" s="39"/>
      <c r="H14" s="39"/>
      <c r="I14" s="39"/>
      <c r="J14" s="39"/>
      <c r="K14" s="39"/>
      <c r="L14" s="39"/>
      <c r="M14" s="39"/>
      <c r="N14" s="29"/>
    </row>
    <row r="15" spans="1:14" x14ac:dyDescent="0.25">
      <c r="A15" s="29"/>
      <c r="B15" s="29"/>
      <c r="C15" s="29"/>
      <c r="D15" s="29"/>
      <c r="E15" s="29"/>
      <c r="F15" s="29"/>
      <c r="G15" s="29"/>
      <c r="H15" s="29"/>
      <c r="I15" s="29"/>
      <c r="J15" s="29"/>
      <c r="K15" s="29"/>
      <c r="L15" s="29"/>
      <c r="M15" s="29"/>
      <c r="N15" s="29"/>
    </row>
    <row r="16" spans="1:14" x14ac:dyDescent="0.25">
      <c r="A16" s="29"/>
      <c r="B16" s="29"/>
      <c r="C16" s="29"/>
      <c r="D16" s="29"/>
      <c r="E16" s="29"/>
      <c r="F16" s="29"/>
      <c r="G16" s="29"/>
      <c r="H16" s="29"/>
      <c r="I16" s="29"/>
      <c r="J16" s="29"/>
      <c r="K16" s="29"/>
      <c r="L16" s="29"/>
      <c r="M16" s="29"/>
      <c r="N16" s="29"/>
    </row>
  </sheetData>
  <sheetProtection algorithmName="SHA-512" hashValue="smZfu1C/qgL7yHhN5NKlFWAAYc6uLFVcx+2o/JtldEjweL9Wf3gZzFtV/VPhDkhFsDHro7QU0H2KHQTg1HKsyg==" saltValue="zTC2AruJGyBp4mmCgN5qzw==" spinCount="100000" sheet="1" objects="1" scenarios="1"/>
  <mergeCells count="9">
    <mergeCell ref="B8:M8"/>
    <mergeCell ref="B10:M10"/>
    <mergeCell ref="B12:M12"/>
    <mergeCell ref="B14:M14"/>
    <mergeCell ref="B2:M2"/>
    <mergeCell ref="B3:M3"/>
    <mergeCell ref="B4:M4"/>
    <mergeCell ref="B5:M5"/>
    <mergeCell ref="B7:M7"/>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47F09-F2BE-4F52-968E-F8292E44F3CE}">
  <dimension ref="A1:AD36"/>
  <sheetViews>
    <sheetView zoomScale="80" zoomScaleNormal="80" workbookViewId="0">
      <selection activeCell="E9" sqref="E9"/>
    </sheetView>
  </sheetViews>
  <sheetFormatPr defaultColWidth="0" defaultRowHeight="15.6" customHeight="1" zeroHeight="1" x14ac:dyDescent="0.25"/>
  <cols>
    <col min="1" max="1" width="5.125" style="2" customWidth="1"/>
    <col min="2" max="2" width="5.75" style="2" hidden="1" customWidth="1"/>
    <col min="3" max="3" width="1.5" style="2" customWidth="1"/>
    <col min="4" max="4" width="31.125" style="2" customWidth="1"/>
    <col min="5" max="5" width="14" style="2" customWidth="1"/>
    <col min="6" max="6" width="15" style="2" customWidth="1"/>
    <col min="7" max="8" width="15" style="2" hidden="1" customWidth="1"/>
    <col min="9" max="9" width="1.625" style="2" customWidth="1"/>
    <col min="10" max="10" width="6.875" style="2" customWidth="1"/>
    <col min="11" max="11" width="5.375" style="2" hidden="1" customWidth="1"/>
    <col min="12" max="12" width="1.375" style="2" customWidth="1"/>
    <col min="13" max="13" width="35.25" style="2" customWidth="1"/>
    <col min="14" max="14" width="13.875" style="2" customWidth="1"/>
    <col min="15" max="15" width="13.75" style="2" customWidth="1"/>
    <col min="16" max="16" width="21.75" style="2" customWidth="1"/>
    <col min="17" max="17" width="17.125" style="2" customWidth="1"/>
    <col min="18" max="19" width="13.75" style="2" hidden="1" customWidth="1"/>
    <col min="20" max="20" width="2" style="2" customWidth="1"/>
    <col min="21" max="21" width="5.625" style="2" customWidth="1"/>
    <col min="22" max="22" width="10.875" style="2" hidden="1" customWidth="1"/>
    <col min="23" max="30" width="0" style="2" hidden="1" customWidth="1"/>
    <col min="31" max="16384" width="10.875" style="2" hidden="1"/>
  </cols>
  <sheetData>
    <row r="1" spans="1:22" ht="42.6" customHeight="1" x14ac:dyDescent="0.25">
      <c r="A1" s="1"/>
      <c r="B1" s="1"/>
      <c r="C1" s="1"/>
      <c r="D1" s="40" t="s">
        <v>7</v>
      </c>
      <c r="E1" s="40"/>
      <c r="F1" s="40"/>
      <c r="G1" s="40"/>
      <c r="H1" s="40"/>
      <c r="I1" s="40"/>
      <c r="J1" s="40"/>
      <c r="K1" s="40"/>
      <c r="L1" s="40"/>
      <c r="M1" s="40"/>
      <c r="N1" s="40"/>
      <c r="O1" s="40"/>
      <c r="P1" s="31"/>
      <c r="Q1" s="31"/>
      <c r="R1" s="31"/>
      <c r="S1" s="31"/>
      <c r="T1" s="1"/>
      <c r="U1" s="1"/>
      <c r="V1" s="1"/>
    </row>
    <row r="2" spans="1:22" ht="70.5" customHeight="1" x14ac:dyDescent="0.25">
      <c r="A2" s="1"/>
      <c r="B2" s="1"/>
      <c r="C2" s="1"/>
      <c r="D2" s="53" t="s">
        <v>48</v>
      </c>
      <c r="E2" s="48"/>
      <c r="F2" s="48"/>
      <c r="G2" s="48"/>
      <c r="H2" s="48"/>
      <c r="I2" s="48"/>
      <c r="J2" s="48"/>
      <c r="K2" s="48"/>
      <c r="L2" s="48"/>
      <c r="M2" s="48"/>
      <c r="N2" s="48"/>
      <c r="O2" s="48"/>
      <c r="P2" s="38"/>
      <c r="Q2" s="38"/>
      <c r="R2" s="38"/>
      <c r="S2" s="38"/>
      <c r="T2" s="1"/>
      <c r="U2" s="1"/>
      <c r="V2" s="1"/>
    </row>
    <row r="3" spans="1:22" ht="7.5" customHeight="1" x14ac:dyDescent="0.25">
      <c r="A3" s="1"/>
      <c r="B3" s="1"/>
      <c r="C3" s="1"/>
      <c r="D3" s="41"/>
      <c r="E3" s="41"/>
      <c r="F3" s="41"/>
      <c r="G3" s="38"/>
      <c r="H3" s="38"/>
      <c r="I3" s="1"/>
      <c r="J3" s="1"/>
      <c r="K3" s="1"/>
      <c r="L3" s="1"/>
      <c r="M3" s="1"/>
      <c r="N3" s="1"/>
      <c r="O3" s="1"/>
      <c r="P3" s="1"/>
      <c r="Q3" s="1"/>
      <c r="R3" s="1"/>
      <c r="S3" s="1"/>
      <c r="T3" s="1"/>
      <c r="U3" s="1"/>
      <c r="V3" s="1"/>
    </row>
    <row r="4" spans="1:22" ht="15.75" customHeight="1" x14ac:dyDescent="0.25">
      <c r="A4" s="1"/>
      <c r="B4" s="1"/>
      <c r="C4" s="1"/>
      <c r="D4" s="1"/>
      <c r="E4" s="1"/>
      <c r="F4" s="1"/>
      <c r="G4" s="1"/>
      <c r="H4" s="1"/>
      <c r="I4" s="1"/>
      <c r="J4" s="1"/>
      <c r="K4" s="1"/>
      <c r="L4" s="1"/>
      <c r="M4" s="1"/>
      <c r="N4" s="1"/>
      <c r="O4" s="1"/>
      <c r="P4" s="1"/>
      <c r="Q4" s="1"/>
      <c r="R4" s="1"/>
      <c r="S4" s="1"/>
      <c r="T4" s="1"/>
      <c r="U4" s="1"/>
      <c r="V4" s="1"/>
    </row>
    <row r="5" spans="1:22" ht="15.75" customHeight="1" x14ac:dyDescent="0.25">
      <c r="A5" s="1"/>
      <c r="B5" s="1"/>
      <c r="C5" s="50" t="s">
        <v>49</v>
      </c>
      <c r="D5" s="50"/>
      <c r="E5" s="1"/>
      <c r="F5" s="1"/>
      <c r="G5" s="1"/>
      <c r="H5" s="1"/>
      <c r="I5" s="1"/>
      <c r="J5" s="1"/>
      <c r="K5" s="1"/>
      <c r="L5" s="50" t="s">
        <v>50</v>
      </c>
      <c r="M5" s="50"/>
      <c r="N5" s="1"/>
      <c r="O5" s="1"/>
      <c r="P5" s="1"/>
      <c r="Q5" s="1"/>
      <c r="R5" s="1"/>
      <c r="S5" s="1"/>
      <c r="T5" s="1"/>
      <c r="U5" s="1"/>
      <c r="V5" s="1"/>
    </row>
    <row r="6" spans="1:22" ht="8.25" customHeight="1" x14ac:dyDescent="0.25">
      <c r="A6" s="1"/>
      <c r="B6" s="46"/>
      <c r="C6" s="3"/>
      <c r="D6" s="3"/>
      <c r="E6" s="3"/>
      <c r="F6" s="3"/>
      <c r="G6" s="3"/>
      <c r="H6" s="3"/>
      <c r="I6" s="3"/>
      <c r="J6" s="1"/>
      <c r="K6" s="46" t="s">
        <v>8</v>
      </c>
      <c r="L6" s="3"/>
      <c r="M6" s="3"/>
      <c r="N6" s="3"/>
      <c r="O6" s="3"/>
      <c r="P6" s="3"/>
      <c r="Q6" s="3"/>
      <c r="R6" s="3"/>
      <c r="S6" s="3"/>
      <c r="T6" s="3"/>
      <c r="U6" s="1"/>
      <c r="V6" s="1"/>
    </row>
    <row r="7" spans="1:22" s="8" customFormat="1" ht="146.1" customHeight="1" x14ac:dyDescent="0.25">
      <c r="A7" s="4"/>
      <c r="B7" s="46"/>
      <c r="C7" s="5"/>
      <c r="D7" s="6" t="s">
        <v>51</v>
      </c>
      <c r="E7" s="6" t="s">
        <v>9</v>
      </c>
      <c r="F7" s="6" t="s">
        <v>10</v>
      </c>
      <c r="G7" s="7" t="s">
        <v>11</v>
      </c>
      <c r="H7" s="7" t="s">
        <v>11</v>
      </c>
      <c r="I7" s="5"/>
      <c r="J7" s="4"/>
      <c r="K7" s="46"/>
      <c r="L7" s="5"/>
      <c r="M7" s="6" t="str">
        <f>"Step 1: On each row, enter the name of your Level 6 modules in descending mark order starting with your best mark at the top. "&amp;IF(E21&gt;1,"
Please note, as you have entered "&amp;E21&amp;" marks at level 7, you will need to enter "&amp;SUM(210-E21)&amp;" credits worth of marks.","")</f>
        <v xml:space="preserve">Step 1: On each row, enter the name of your Level 6 modules in descending mark order starting with your best mark at the top. </v>
      </c>
      <c r="N7" s="6" t="s">
        <v>12</v>
      </c>
      <c r="O7" s="6" t="s">
        <v>10</v>
      </c>
      <c r="P7" s="6" t="s">
        <v>13</v>
      </c>
      <c r="Q7" s="6" t="s">
        <v>14</v>
      </c>
      <c r="R7" s="7" t="s">
        <v>11</v>
      </c>
      <c r="S7" s="7" t="s">
        <v>11</v>
      </c>
      <c r="T7" s="5"/>
      <c r="U7" s="1"/>
      <c r="V7" s="4"/>
    </row>
    <row r="8" spans="1:22" s="13" customFormat="1" ht="15.75" x14ac:dyDescent="0.25">
      <c r="A8" s="9"/>
      <c r="B8" s="46"/>
      <c r="C8" s="10"/>
      <c r="D8" s="11" t="s">
        <v>15</v>
      </c>
      <c r="E8" s="11" t="s">
        <v>16</v>
      </c>
      <c r="F8" s="11" t="s">
        <v>17</v>
      </c>
      <c r="G8" s="12" t="s">
        <v>18</v>
      </c>
      <c r="H8" s="12" t="s">
        <v>19</v>
      </c>
      <c r="I8" s="10"/>
      <c r="J8" s="9"/>
      <c r="K8" s="46"/>
      <c r="L8" s="10"/>
      <c r="M8" s="11" t="s">
        <v>15</v>
      </c>
      <c r="N8" s="11" t="s">
        <v>16</v>
      </c>
      <c r="O8" s="11" t="s">
        <v>17</v>
      </c>
      <c r="P8" s="11" t="s">
        <v>20</v>
      </c>
      <c r="Q8" s="11" t="s">
        <v>21</v>
      </c>
      <c r="R8" s="12" t="s">
        <v>18</v>
      </c>
      <c r="S8" s="12" t="s">
        <v>19</v>
      </c>
      <c r="T8" s="10"/>
      <c r="U8" s="1"/>
      <c r="V8" s="9"/>
    </row>
    <row r="9" spans="1:22" ht="15.75" x14ac:dyDescent="0.25">
      <c r="A9" s="1"/>
      <c r="B9" s="46"/>
      <c r="C9" s="3"/>
      <c r="D9" s="35"/>
      <c r="E9" s="36"/>
      <c r="F9" s="36"/>
      <c r="G9" s="16">
        <f>IF(ISNUMBER(F9),(E9*100%),0)</f>
        <v>0</v>
      </c>
      <c r="H9" s="16">
        <f t="shared" ref="H9:H10" si="0">F9*G9</f>
        <v>0</v>
      </c>
      <c r="I9" s="3"/>
      <c r="J9" s="1"/>
      <c r="K9" s="46"/>
      <c r="L9" s="3"/>
      <c r="M9" s="35"/>
      <c r="N9" s="36"/>
      <c r="O9" s="36"/>
      <c r="P9" s="36"/>
      <c r="Q9" s="15">
        <f>(210-E21)-P9</f>
        <v>210</v>
      </c>
      <c r="R9" s="16">
        <f>IF(ISNUMBER(O9),(P9*100%),0)</f>
        <v>0</v>
      </c>
      <c r="S9" s="16">
        <f t="shared" ref="S9:S20" si="1">O9*R9</f>
        <v>0</v>
      </c>
      <c r="T9" s="3"/>
      <c r="U9" s="1"/>
      <c r="V9" s="1"/>
    </row>
    <row r="10" spans="1:22" ht="15.75" x14ac:dyDescent="0.25">
      <c r="A10" s="1"/>
      <c r="B10" s="46"/>
      <c r="C10" s="3"/>
      <c r="D10" s="35"/>
      <c r="E10" s="36"/>
      <c r="F10" s="36"/>
      <c r="G10" s="16">
        <f t="shared" ref="G10:G20" si="2">IF(ISNUMBER(F10),(E10*100%),0)</f>
        <v>0</v>
      </c>
      <c r="H10" s="16">
        <f t="shared" si="0"/>
        <v>0</v>
      </c>
      <c r="I10" s="3"/>
      <c r="J10" s="1"/>
      <c r="K10" s="46"/>
      <c r="L10" s="3"/>
      <c r="M10" s="35"/>
      <c r="N10" s="36"/>
      <c r="O10" s="36"/>
      <c r="P10" s="36"/>
      <c r="Q10" s="15">
        <f>Q9-P10</f>
        <v>210</v>
      </c>
      <c r="R10" s="16">
        <f t="shared" ref="R10:R20" si="3">IF(ISNUMBER(O10),(P10*100%),0)</f>
        <v>0</v>
      </c>
      <c r="S10" s="16">
        <f t="shared" si="1"/>
        <v>0</v>
      </c>
      <c r="T10" s="3"/>
      <c r="U10" s="1"/>
      <c r="V10" s="1"/>
    </row>
    <row r="11" spans="1:22" ht="15.75" x14ac:dyDescent="0.25">
      <c r="A11" s="1"/>
      <c r="B11" s="46"/>
      <c r="C11" s="3"/>
      <c r="D11" s="35"/>
      <c r="E11" s="36"/>
      <c r="F11" s="36"/>
      <c r="G11" s="16">
        <f t="shared" si="2"/>
        <v>0</v>
      </c>
      <c r="H11" s="16">
        <f>F11*G11</f>
        <v>0</v>
      </c>
      <c r="I11" s="3"/>
      <c r="J11" s="1"/>
      <c r="K11" s="46"/>
      <c r="L11" s="3"/>
      <c r="M11" s="35"/>
      <c r="N11" s="36"/>
      <c r="O11" s="36"/>
      <c r="P11" s="36"/>
      <c r="Q11" s="15">
        <f>Q10-P11</f>
        <v>210</v>
      </c>
      <c r="R11" s="16">
        <f t="shared" si="3"/>
        <v>0</v>
      </c>
      <c r="S11" s="16">
        <f t="shared" si="1"/>
        <v>0</v>
      </c>
      <c r="T11" s="3"/>
      <c r="U11" s="1"/>
      <c r="V11" s="1"/>
    </row>
    <row r="12" spans="1:22" ht="15.75" x14ac:dyDescent="0.25">
      <c r="A12" s="1"/>
      <c r="B12" s="46"/>
      <c r="C12" s="3"/>
      <c r="D12" s="35"/>
      <c r="E12" s="36"/>
      <c r="F12" s="36"/>
      <c r="G12" s="16">
        <f t="shared" si="2"/>
        <v>0</v>
      </c>
      <c r="H12" s="16">
        <f t="shared" ref="H12:H20" si="4">F12*G12</f>
        <v>0</v>
      </c>
      <c r="I12" s="3"/>
      <c r="J12" s="1"/>
      <c r="K12" s="46"/>
      <c r="L12" s="3"/>
      <c r="M12" s="35"/>
      <c r="N12" s="36"/>
      <c r="O12" s="36"/>
      <c r="P12" s="36"/>
      <c r="Q12" s="15">
        <f t="shared" ref="Q12:Q20" si="5">Q11-P12</f>
        <v>210</v>
      </c>
      <c r="R12" s="16">
        <f t="shared" si="3"/>
        <v>0</v>
      </c>
      <c r="S12" s="16">
        <f t="shared" si="1"/>
        <v>0</v>
      </c>
      <c r="T12" s="3"/>
      <c r="U12" s="1"/>
      <c r="V12" s="1"/>
    </row>
    <row r="13" spans="1:22" ht="15.75" x14ac:dyDescent="0.25">
      <c r="A13" s="1"/>
      <c r="B13" s="46"/>
      <c r="C13" s="3"/>
      <c r="D13" s="35"/>
      <c r="E13" s="36"/>
      <c r="F13" s="36"/>
      <c r="G13" s="16">
        <f t="shared" si="2"/>
        <v>0</v>
      </c>
      <c r="H13" s="16">
        <f t="shared" si="4"/>
        <v>0</v>
      </c>
      <c r="I13" s="3"/>
      <c r="J13" s="1"/>
      <c r="K13" s="46"/>
      <c r="L13" s="3"/>
      <c r="M13" s="35"/>
      <c r="N13" s="36"/>
      <c r="O13" s="36"/>
      <c r="P13" s="36"/>
      <c r="Q13" s="15">
        <f t="shared" si="5"/>
        <v>210</v>
      </c>
      <c r="R13" s="16">
        <f t="shared" si="3"/>
        <v>0</v>
      </c>
      <c r="S13" s="16">
        <f t="shared" si="1"/>
        <v>0</v>
      </c>
      <c r="T13" s="3"/>
      <c r="U13" s="1"/>
      <c r="V13" s="1"/>
    </row>
    <row r="14" spans="1:22" ht="15.75" x14ac:dyDescent="0.25">
      <c r="A14" s="1"/>
      <c r="B14" s="46"/>
      <c r="C14" s="3"/>
      <c r="D14" s="35"/>
      <c r="E14" s="36"/>
      <c r="F14" s="36"/>
      <c r="G14" s="16">
        <f t="shared" si="2"/>
        <v>0</v>
      </c>
      <c r="H14" s="16">
        <f t="shared" si="4"/>
        <v>0</v>
      </c>
      <c r="I14" s="3"/>
      <c r="J14" s="1"/>
      <c r="K14" s="46"/>
      <c r="L14" s="3"/>
      <c r="M14" s="35"/>
      <c r="N14" s="36"/>
      <c r="O14" s="36"/>
      <c r="P14" s="36"/>
      <c r="Q14" s="15">
        <f t="shared" si="5"/>
        <v>210</v>
      </c>
      <c r="R14" s="16">
        <f t="shared" si="3"/>
        <v>0</v>
      </c>
      <c r="S14" s="16">
        <f t="shared" si="1"/>
        <v>0</v>
      </c>
      <c r="T14" s="3"/>
      <c r="U14" s="1"/>
      <c r="V14" s="1"/>
    </row>
    <row r="15" spans="1:22" ht="15.75" x14ac:dyDescent="0.25">
      <c r="A15" s="1"/>
      <c r="B15" s="46"/>
      <c r="C15" s="3"/>
      <c r="D15" s="35"/>
      <c r="E15" s="36"/>
      <c r="F15" s="36"/>
      <c r="G15" s="16">
        <f t="shared" si="2"/>
        <v>0</v>
      </c>
      <c r="H15" s="16">
        <f t="shared" si="4"/>
        <v>0</v>
      </c>
      <c r="I15" s="3"/>
      <c r="J15" s="1"/>
      <c r="K15" s="46"/>
      <c r="L15" s="3"/>
      <c r="M15" s="35"/>
      <c r="N15" s="36"/>
      <c r="O15" s="36"/>
      <c r="P15" s="36"/>
      <c r="Q15" s="15">
        <f t="shared" si="5"/>
        <v>210</v>
      </c>
      <c r="R15" s="16">
        <f t="shared" si="3"/>
        <v>0</v>
      </c>
      <c r="S15" s="16">
        <f t="shared" si="1"/>
        <v>0</v>
      </c>
      <c r="T15" s="3"/>
      <c r="U15" s="1"/>
      <c r="V15" s="1"/>
    </row>
    <row r="16" spans="1:22" ht="15.75" x14ac:dyDescent="0.25">
      <c r="A16" s="1"/>
      <c r="B16" s="46"/>
      <c r="C16" s="3"/>
      <c r="D16" s="35"/>
      <c r="E16" s="36"/>
      <c r="F16" s="36"/>
      <c r="G16" s="16">
        <f t="shared" si="2"/>
        <v>0</v>
      </c>
      <c r="H16" s="16">
        <f t="shared" si="4"/>
        <v>0</v>
      </c>
      <c r="I16" s="3"/>
      <c r="J16" s="1"/>
      <c r="K16" s="46"/>
      <c r="L16" s="3"/>
      <c r="M16" s="35"/>
      <c r="N16" s="36"/>
      <c r="O16" s="36"/>
      <c r="P16" s="36"/>
      <c r="Q16" s="15">
        <f t="shared" si="5"/>
        <v>210</v>
      </c>
      <c r="R16" s="16">
        <f t="shared" si="3"/>
        <v>0</v>
      </c>
      <c r="S16" s="16">
        <f t="shared" si="1"/>
        <v>0</v>
      </c>
      <c r="T16" s="3"/>
      <c r="U16" s="1"/>
      <c r="V16" s="1"/>
    </row>
    <row r="17" spans="1:22" ht="15.75" x14ac:dyDescent="0.25">
      <c r="A17" s="1"/>
      <c r="B17" s="46"/>
      <c r="C17" s="3"/>
      <c r="D17" s="35"/>
      <c r="E17" s="36"/>
      <c r="F17" s="36"/>
      <c r="G17" s="16">
        <f t="shared" si="2"/>
        <v>0</v>
      </c>
      <c r="H17" s="16">
        <f t="shared" si="4"/>
        <v>0</v>
      </c>
      <c r="I17" s="3"/>
      <c r="J17" s="1"/>
      <c r="K17" s="46"/>
      <c r="L17" s="3"/>
      <c r="M17" s="35"/>
      <c r="N17" s="36"/>
      <c r="O17" s="36"/>
      <c r="P17" s="36"/>
      <c r="Q17" s="15">
        <f t="shared" si="5"/>
        <v>210</v>
      </c>
      <c r="R17" s="16">
        <f t="shared" si="3"/>
        <v>0</v>
      </c>
      <c r="S17" s="16">
        <f t="shared" si="1"/>
        <v>0</v>
      </c>
      <c r="T17" s="3"/>
      <c r="U17" s="1"/>
      <c r="V17" s="1"/>
    </row>
    <row r="18" spans="1:22" ht="15.75" x14ac:dyDescent="0.25">
      <c r="A18" s="1"/>
      <c r="B18" s="46"/>
      <c r="C18" s="3"/>
      <c r="D18" s="35"/>
      <c r="E18" s="36"/>
      <c r="F18" s="36"/>
      <c r="G18" s="16">
        <f t="shared" si="2"/>
        <v>0</v>
      </c>
      <c r="H18" s="16">
        <f t="shared" si="4"/>
        <v>0</v>
      </c>
      <c r="I18" s="3"/>
      <c r="J18" s="1" t="s">
        <v>22</v>
      </c>
      <c r="K18" s="46"/>
      <c r="L18" s="3"/>
      <c r="M18" s="35"/>
      <c r="N18" s="36"/>
      <c r="O18" s="36"/>
      <c r="P18" s="36"/>
      <c r="Q18" s="15">
        <f t="shared" si="5"/>
        <v>210</v>
      </c>
      <c r="R18" s="16">
        <f t="shared" si="3"/>
        <v>0</v>
      </c>
      <c r="S18" s="16">
        <f t="shared" si="1"/>
        <v>0</v>
      </c>
      <c r="T18" s="3"/>
      <c r="U18" s="1"/>
      <c r="V18" s="1"/>
    </row>
    <row r="19" spans="1:22" ht="15.75" x14ac:dyDescent="0.25">
      <c r="A19" s="1"/>
      <c r="B19" s="46"/>
      <c r="C19" s="3"/>
      <c r="D19" s="35"/>
      <c r="E19" s="36"/>
      <c r="F19" s="36"/>
      <c r="G19" s="16">
        <f t="shared" si="2"/>
        <v>0</v>
      </c>
      <c r="H19" s="16">
        <f t="shared" si="4"/>
        <v>0</v>
      </c>
      <c r="I19" s="3"/>
      <c r="J19" s="1"/>
      <c r="K19" s="46"/>
      <c r="L19" s="3"/>
      <c r="M19" s="35"/>
      <c r="N19" s="36"/>
      <c r="O19" s="36"/>
      <c r="P19" s="36"/>
      <c r="Q19" s="15">
        <f t="shared" si="5"/>
        <v>210</v>
      </c>
      <c r="R19" s="16">
        <f t="shared" si="3"/>
        <v>0</v>
      </c>
      <c r="S19" s="16">
        <f t="shared" si="1"/>
        <v>0</v>
      </c>
      <c r="T19" s="3"/>
      <c r="U19" s="1"/>
      <c r="V19" s="1"/>
    </row>
    <row r="20" spans="1:22" ht="15.75" x14ac:dyDescent="0.25">
      <c r="A20" s="1"/>
      <c r="B20" s="46"/>
      <c r="C20" s="3"/>
      <c r="D20" s="35"/>
      <c r="E20" s="36"/>
      <c r="F20" s="36"/>
      <c r="G20" s="16">
        <f t="shared" si="2"/>
        <v>0</v>
      </c>
      <c r="H20" s="16">
        <f t="shared" si="4"/>
        <v>0</v>
      </c>
      <c r="I20" s="3"/>
      <c r="J20" s="1"/>
      <c r="K20" s="46"/>
      <c r="L20" s="3"/>
      <c r="M20" s="35"/>
      <c r="N20" s="36"/>
      <c r="O20" s="36"/>
      <c r="P20" s="36"/>
      <c r="Q20" s="15">
        <f t="shared" si="5"/>
        <v>210</v>
      </c>
      <c r="R20" s="16">
        <f t="shared" si="3"/>
        <v>0</v>
      </c>
      <c r="S20" s="16">
        <f t="shared" si="1"/>
        <v>0</v>
      </c>
      <c r="T20" s="3"/>
      <c r="U20" s="1"/>
      <c r="V20" s="1"/>
    </row>
    <row r="21" spans="1:22" ht="15.75" hidden="1" x14ac:dyDescent="0.25">
      <c r="A21" s="1"/>
      <c r="B21" s="46"/>
      <c r="C21" s="3"/>
      <c r="D21" s="17" t="s">
        <v>23</v>
      </c>
      <c r="E21" s="18">
        <f>SUM(E9:E20)</f>
        <v>0</v>
      </c>
      <c r="F21" s="18" t="s">
        <v>24</v>
      </c>
      <c r="G21" s="18">
        <f>SUM(G9:G20)</f>
        <v>0</v>
      </c>
      <c r="H21" s="18">
        <f>SUM(H9:H20)</f>
        <v>0</v>
      </c>
      <c r="I21" s="3"/>
      <c r="J21" s="1"/>
      <c r="K21" s="46"/>
      <c r="L21" s="3"/>
      <c r="M21" s="19"/>
      <c r="N21" s="20"/>
      <c r="O21" s="18" t="s">
        <v>24</v>
      </c>
      <c r="P21" s="18"/>
      <c r="Q21" s="18"/>
      <c r="R21" s="18">
        <f>SUM(R9:R20)</f>
        <v>0</v>
      </c>
      <c r="S21" s="18">
        <f>SUM(S9:S20)</f>
        <v>0</v>
      </c>
      <c r="T21" s="3"/>
      <c r="U21" s="1"/>
      <c r="V21" s="1"/>
    </row>
    <row r="22" spans="1:22" ht="15.75" hidden="1" x14ac:dyDescent="0.25">
      <c r="A22" s="1"/>
      <c r="B22" s="46"/>
      <c r="C22" s="3"/>
      <c r="D22" s="19"/>
      <c r="E22" s="20"/>
      <c r="F22" s="18"/>
      <c r="G22" s="18"/>
      <c r="H22" s="18" t="e">
        <f>H21/G21</f>
        <v>#DIV/0!</v>
      </c>
      <c r="I22" s="3"/>
      <c r="J22" s="1"/>
      <c r="K22" s="46"/>
      <c r="L22" s="3"/>
      <c r="M22" s="19"/>
      <c r="N22" s="20"/>
      <c r="O22" s="18"/>
      <c r="P22" s="18"/>
      <c r="Q22" s="18"/>
      <c r="R22" s="18"/>
      <c r="S22" s="18" t="e">
        <f>S21/R21</f>
        <v>#DIV/0!</v>
      </c>
      <c r="T22" s="3"/>
      <c r="U22" s="1"/>
      <c r="V22" s="1"/>
    </row>
    <row r="23" spans="1:22" s="23" customFormat="1" ht="10.5" customHeight="1" x14ac:dyDescent="0.25">
      <c r="A23" s="21"/>
      <c r="B23" s="46"/>
      <c r="C23" s="22"/>
      <c r="D23" s="22"/>
      <c r="E23" s="22"/>
      <c r="F23" s="22"/>
      <c r="G23" s="22"/>
      <c r="H23" s="22"/>
      <c r="I23" s="22"/>
      <c r="J23" s="21"/>
      <c r="K23" s="46"/>
      <c r="L23" s="22"/>
      <c r="M23" s="22"/>
      <c r="N23" s="22"/>
      <c r="O23" s="22"/>
      <c r="P23" s="22"/>
      <c r="Q23" s="22"/>
      <c r="R23" s="22"/>
      <c r="S23" s="22"/>
      <c r="T23" s="22"/>
      <c r="U23" s="1"/>
      <c r="V23" s="21"/>
    </row>
    <row r="24" spans="1:22" s="1" customFormat="1" ht="33.75" customHeight="1" x14ac:dyDescent="0.25"/>
    <row r="25" spans="1:22" s="1" customFormat="1" ht="33.75" customHeight="1" x14ac:dyDescent="0.25">
      <c r="D25" s="49" t="s">
        <v>25</v>
      </c>
      <c r="E25" s="49"/>
    </row>
    <row r="26" spans="1:22" s="1" customFormat="1" ht="51" customHeight="1" x14ac:dyDescent="0.25">
      <c r="D26" s="24" t="s">
        <v>26</v>
      </c>
      <c r="E26" s="25" t="str">
        <f>IF(Q20=0,IFERROR(SUM(H21+S21)/SUM(G21+R21),""),"")</f>
        <v/>
      </c>
      <c r="F26" s="44"/>
      <c r="G26" s="44"/>
      <c r="H26" s="44"/>
      <c r="I26" s="26"/>
      <c r="J26" s="26"/>
      <c r="K26" s="26"/>
      <c r="L26" s="27"/>
      <c r="M26" s="27"/>
    </row>
    <row r="27" spans="1:22" s="1" customFormat="1" ht="33.75" customHeight="1" x14ac:dyDescent="0.25">
      <c r="D27" s="24" t="s">
        <v>27</v>
      </c>
      <c r="E27" s="24" t="str">
        <f>IF(E26="","",IF(AND(E26&lt;40),("Fail"),IF(AND(E26&gt;=40,E26&lt;=59.9),("Pass"),IF(AND(E26&gt;=60,E26&lt;=69.9),("Merit"),(IF(AND(E26&gt;=70),("Distinction")))))))</f>
        <v/>
      </c>
      <c r="F27" s="26"/>
      <c r="G27" s="26"/>
      <c r="H27" s="32"/>
    </row>
    <row r="28" spans="1:22" s="1" customFormat="1" ht="33.75" customHeight="1" x14ac:dyDescent="0.25">
      <c r="G28" s="26"/>
      <c r="H28" s="32"/>
    </row>
    <row r="29" spans="1:22" s="1" customFormat="1" ht="33.75" hidden="1" customHeight="1" x14ac:dyDescent="0.25">
      <c r="G29" s="26"/>
      <c r="H29" s="32"/>
    </row>
    <row r="30" spans="1:22" s="1" customFormat="1" ht="33.75" hidden="1" customHeight="1" x14ac:dyDescent="0.25">
      <c r="G30" s="26"/>
      <c r="H30" s="32"/>
    </row>
    <row r="31" spans="1:22" s="1" customFormat="1" ht="33.75" hidden="1" customHeight="1" x14ac:dyDescent="0.25">
      <c r="G31" s="26"/>
      <c r="H31" s="32"/>
    </row>
    <row r="32" spans="1:22" s="1" customFormat="1" ht="33.75" hidden="1" customHeight="1" x14ac:dyDescent="0.25"/>
    <row r="33" spans="1:22" s="1" customFormat="1" ht="21.95" hidden="1" customHeight="1" x14ac:dyDescent="0.25">
      <c r="D33" s="45"/>
      <c r="E33" s="45"/>
    </row>
    <row r="34" spans="1:22" ht="21.95" hidden="1" customHeight="1" x14ac:dyDescent="0.25">
      <c r="A34" s="1"/>
      <c r="B34" s="46"/>
      <c r="C34" s="1"/>
      <c r="D34" s="47"/>
      <c r="E34" s="47"/>
      <c r="F34" s="28"/>
      <c r="G34" s="28"/>
      <c r="H34" s="28"/>
      <c r="I34" s="1"/>
      <c r="J34" s="1"/>
      <c r="K34" s="1"/>
      <c r="L34" s="1"/>
      <c r="M34" s="1"/>
      <c r="N34" s="1"/>
      <c r="O34" s="1"/>
      <c r="P34" s="1"/>
      <c r="Q34" s="1"/>
      <c r="R34" s="1"/>
      <c r="S34" s="1"/>
      <c r="T34" s="1"/>
      <c r="U34" s="1"/>
      <c r="V34" s="1"/>
    </row>
    <row r="35" spans="1:22" ht="21.95" hidden="1" customHeight="1" x14ac:dyDescent="0.25">
      <c r="A35" s="1"/>
      <c r="B35" s="46"/>
      <c r="C35" s="1"/>
      <c r="D35" s="1"/>
      <c r="E35" s="1"/>
      <c r="F35" s="1"/>
      <c r="G35" s="1"/>
      <c r="H35" s="1"/>
      <c r="I35" s="1"/>
      <c r="J35" s="1"/>
      <c r="K35" s="1"/>
      <c r="L35" s="1"/>
      <c r="M35" s="1"/>
      <c r="N35" s="1"/>
      <c r="O35" s="1"/>
      <c r="P35" s="1"/>
      <c r="Q35" s="1"/>
      <c r="R35" s="1"/>
      <c r="S35" s="1"/>
      <c r="T35" s="1"/>
      <c r="U35" s="1"/>
      <c r="V35" s="1"/>
    </row>
    <row r="36" spans="1:22" ht="21.95" hidden="1" customHeight="1" x14ac:dyDescent="0.25">
      <c r="A36" s="1"/>
      <c r="B36" s="1"/>
      <c r="C36" s="1"/>
      <c r="D36" s="1"/>
      <c r="E36" s="1"/>
      <c r="F36" s="1"/>
      <c r="G36" s="1"/>
      <c r="H36" s="1"/>
      <c r="I36" s="1"/>
      <c r="J36" s="1"/>
      <c r="K36" s="1"/>
      <c r="L36" s="1"/>
      <c r="M36" s="1"/>
      <c r="N36" s="1"/>
      <c r="O36" s="1"/>
      <c r="P36" s="1"/>
      <c r="Q36" s="1"/>
      <c r="R36" s="1"/>
      <c r="S36" s="1"/>
      <c r="T36" s="1"/>
    </row>
  </sheetData>
  <sheetProtection algorithmName="SHA-512" hashValue="UvZtgYgQti8FjCcopyjMzPNAycFG5jw0cLoNjgkI3xequCJwV8wDTacd5Xyvw3mybSGHclgY/tb3Sx/uze2FsQ==" saltValue="NQBLzTnexLf5hA4mesUbEA==" spinCount="100000" sheet="1" objects="1" scenarios="1"/>
  <mergeCells count="12">
    <mergeCell ref="F26:H26"/>
    <mergeCell ref="D33:E33"/>
    <mergeCell ref="B34:B35"/>
    <mergeCell ref="D34:E34"/>
    <mergeCell ref="D1:O1"/>
    <mergeCell ref="D2:O2"/>
    <mergeCell ref="D3:F3"/>
    <mergeCell ref="B6:B23"/>
    <mergeCell ref="K6:K23"/>
    <mergeCell ref="D25:E25"/>
    <mergeCell ref="C5:D5"/>
    <mergeCell ref="L5:M5"/>
  </mergeCells>
  <dataValidations count="1">
    <dataValidation type="custom" allowBlank="1" showInputMessage="1" showErrorMessage="1" errorTitle="Too many credits" error="You have too many credits counting towards this calculation. Please reduce the number of credits counting at level 3 so that the number of credits remaining equals 0. " sqref="P9:P20" xr:uid="{1B54E0D2-6EE1-4056-9114-48F5060DD45D}">
      <formula1>Q9&gt;=0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262F-1F83-46AA-93F4-575AF989D84F}">
  <dimension ref="A1:AD33"/>
  <sheetViews>
    <sheetView zoomScale="70" zoomScaleNormal="70" workbookViewId="0">
      <selection activeCell="M23" sqref="M23"/>
    </sheetView>
  </sheetViews>
  <sheetFormatPr defaultColWidth="0" defaultRowHeight="15.6" customHeight="1" zeroHeight="1" x14ac:dyDescent="0.25"/>
  <cols>
    <col min="1" max="1" width="5.125" style="2" customWidth="1"/>
    <col min="2" max="2" width="5.75" style="2" customWidth="1"/>
    <col min="3" max="3" width="1.5" style="2" customWidth="1"/>
    <col min="4" max="4" width="31.125" style="2" customWidth="1"/>
    <col min="5" max="5" width="14" style="2" customWidth="1"/>
    <col min="6" max="6" width="15" style="2" customWidth="1"/>
    <col min="7" max="8" width="15" style="2" hidden="1" customWidth="1"/>
    <col min="9" max="9" width="1.625" style="2" customWidth="1"/>
    <col min="10" max="10" width="6.875" style="2" customWidth="1"/>
    <col min="11" max="11" width="5.375" style="2" customWidth="1"/>
    <col min="12" max="12" width="1.375" style="2" customWidth="1"/>
    <col min="13" max="13" width="38.625" style="2" customWidth="1"/>
    <col min="14" max="14" width="15.375" style="2" customWidth="1"/>
    <col min="15" max="15" width="13.75" style="2" customWidth="1"/>
    <col min="16" max="16" width="21.75" style="2" customWidth="1"/>
    <col min="17" max="17" width="17.125" style="2" customWidth="1"/>
    <col min="18" max="19" width="13.75" style="2" hidden="1" customWidth="1"/>
    <col min="20" max="20" width="2" style="2" customWidth="1"/>
    <col min="21" max="21" width="59.375" style="2" customWidth="1"/>
    <col min="22" max="22" width="10.875" style="2" hidden="1" customWidth="1"/>
    <col min="23" max="30" width="0" style="2" hidden="1" customWidth="1"/>
    <col min="31" max="16384" width="10.875" style="2" hidden="1"/>
  </cols>
  <sheetData>
    <row r="1" spans="1:22" ht="62.45" customHeight="1" x14ac:dyDescent="0.25">
      <c r="A1" s="1"/>
      <c r="B1" s="1"/>
      <c r="C1" s="1"/>
      <c r="D1" s="40" t="s">
        <v>28</v>
      </c>
      <c r="E1" s="40"/>
      <c r="F1" s="40"/>
      <c r="G1" s="40"/>
      <c r="H1" s="40"/>
      <c r="I1" s="40"/>
      <c r="J1" s="40"/>
      <c r="K1" s="40"/>
      <c r="L1" s="40"/>
      <c r="M1" s="40"/>
      <c r="N1" s="40"/>
      <c r="O1" s="40"/>
      <c r="P1" s="31"/>
      <c r="Q1" s="31"/>
      <c r="R1" s="31"/>
      <c r="S1" s="31"/>
      <c r="T1" s="1"/>
      <c r="U1" s="1"/>
      <c r="V1" s="1"/>
    </row>
    <row r="2" spans="1:22" ht="15.75" customHeight="1" x14ac:dyDescent="0.25">
      <c r="A2" s="1"/>
      <c r="B2" s="1"/>
      <c r="C2" s="1"/>
      <c r="D2" s="1"/>
      <c r="E2" s="1"/>
      <c r="F2" s="1"/>
      <c r="G2" s="1"/>
      <c r="H2" s="1"/>
      <c r="I2" s="1"/>
      <c r="J2" s="1"/>
      <c r="K2" s="1"/>
      <c r="L2" s="1"/>
      <c r="M2" s="1"/>
      <c r="N2" s="1"/>
      <c r="O2" s="1"/>
      <c r="P2" s="1"/>
      <c r="Q2" s="1"/>
      <c r="R2" s="1"/>
      <c r="S2" s="1"/>
      <c r="T2" s="1"/>
      <c r="U2" s="1"/>
      <c r="V2" s="1"/>
    </row>
    <row r="3" spans="1:22" ht="8.25" customHeight="1" x14ac:dyDescent="0.25">
      <c r="A3" s="1"/>
      <c r="B3" s="51" t="s">
        <v>49</v>
      </c>
      <c r="C3" s="3"/>
      <c r="D3" s="3"/>
      <c r="E3" s="3"/>
      <c r="F3" s="3"/>
      <c r="G3" s="3"/>
      <c r="H3" s="3"/>
      <c r="I3" s="3"/>
      <c r="J3" s="1"/>
      <c r="K3" s="51" t="s">
        <v>50</v>
      </c>
      <c r="L3" s="3"/>
      <c r="M3" s="3"/>
      <c r="N3" s="3"/>
      <c r="O3" s="3"/>
      <c r="P3" s="3"/>
      <c r="Q3" s="3"/>
      <c r="R3" s="3"/>
      <c r="S3" s="3"/>
      <c r="T3" s="3"/>
      <c r="U3" s="1"/>
      <c r="V3" s="1"/>
    </row>
    <row r="4" spans="1:22" s="8" customFormat="1" ht="128.1" customHeight="1" x14ac:dyDescent="0.25">
      <c r="A4" s="4"/>
      <c r="B4" s="51"/>
      <c r="C4" s="5"/>
      <c r="D4" s="6" t="s">
        <v>51</v>
      </c>
      <c r="E4" s="6" t="s">
        <v>29</v>
      </c>
      <c r="F4" s="6" t="s">
        <v>30</v>
      </c>
      <c r="G4" s="7" t="s">
        <v>11</v>
      </c>
      <c r="H4" s="7" t="s">
        <v>11</v>
      </c>
      <c r="I4" s="5"/>
      <c r="J4" s="4"/>
      <c r="K4" s="51"/>
      <c r="L4" s="5"/>
      <c r="M4" s="6" t="str">
        <f>"Step 1: On each row, enter the name of your Level 6 modules in descending mark order starting with your best mark at the top. "&amp;IF(E18&gt;1,"
Please note, as you have entered "&amp;G18&amp;" marks at level 7, you will need to enter "&amp;SUM(210-G18)&amp;" credits worth of marks.","")</f>
        <v>Step 1: On each row, enter the name of your Level 6 modules in descending mark order starting with your best mark at the top. 
Please note, as you have entered 120 marks at level 7, you will need to enter 90 credits worth of marks.</v>
      </c>
      <c r="N4" s="6" t="s">
        <v>12</v>
      </c>
      <c r="O4" s="6" t="s">
        <v>30</v>
      </c>
      <c r="P4" s="6" t="s">
        <v>13</v>
      </c>
      <c r="Q4" s="6" t="s">
        <v>31</v>
      </c>
      <c r="R4" s="7" t="s">
        <v>11</v>
      </c>
      <c r="S4" s="7" t="s">
        <v>11</v>
      </c>
      <c r="T4" s="5"/>
      <c r="U4" s="33" t="s">
        <v>32</v>
      </c>
      <c r="V4" s="4"/>
    </row>
    <row r="5" spans="1:22" s="13" customFormat="1" ht="15.75" x14ac:dyDescent="0.25">
      <c r="A5" s="9"/>
      <c r="B5" s="51"/>
      <c r="C5" s="10"/>
      <c r="D5" s="11" t="s">
        <v>15</v>
      </c>
      <c r="E5" s="11" t="s">
        <v>16</v>
      </c>
      <c r="F5" s="11" t="s">
        <v>17</v>
      </c>
      <c r="G5" s="12" t="s">
        <v>18</v>
      </c>
      <c r="H5" s="12" t="s">
        <v>19</v>
      </c>
      <c r="I5" s="10"/>
      <c r="J5" s="9"/>
      <c r="K5" s="51"/>
      <c r="L5" s="10"/>
      <c r="M5" s="11" t="s">
        <v>15</v>
      </c>
      <c r="N5" s="11" t="s">
        <v>16</v>
      </c>
      <c r="O5" s="11" t="s">
        <v>17</v>
      </c>
      <c r="P5" s="11" t="s">
        <v>20</v>
      </c>
      <c r="Q5" s="11" t="s">
        <v>21</v>
      </c>
      <c r="R5" s="12" t="s">
        <v>18</v>
      </c>
      <c r="S5" s="12" t="s">
        <v>19</v>
      </c>
      <c r="T5" s="10"/>
      <c r="U5" s="33"/>
      <c r="V5" s="9"/>
    </row>
    <row r="6" spans="1:22" ht="15.75" x14ac:dyDescent="0.25">
      <c r="A6" s="1"/>
      <c r="B6" s="51"/>
      <c r="C6" s="3"/>
      <c r="D6" s="14" t="s">
        <v>33</v>
      </c>
      <c r="E6" s="15">
        <v>30</v>
      </c>
      <c r="F6" s="15">
        <v>75</v>
      </c>
      <c r="G6" s="16">
        <f t="shared" ref="G6:G7" si="0">E6*100%</f>
        <v>30</v>
      </c>
      <c r="H6" s="16">
        <f t="shared" ref="H6:H7" si="1">F6*G6</f>
        <v>2250</v>
      </c>
      <c r="I6" s="3"/>
      <c r="J6" s="1"/>
      <c r="K6" s="51"/>
      <c r="L6" s="3"/>
      <c r="M6" s="14" t="s">
        <v>34</v>
      </c>
      <c r="N6" s="15">
        <v>30</v>
      </c>
      <c r="O6" s="15">
        <v>77</v>
      </c>
      <c r="P6" s="15">
        <v>30</v>
      </c>
      <c r="Q6" s="15">
        <f>(210-G18)-P6</f>
        <v>60</v>
      </c>
      <c r="R6" s="16">
        <f t="shared" ref="R6:R17" si="2">N6*100%</f>
        <v>30</v>
      </c>
      <c r="S6" s="16">
        <f t="shared" ref="S6:S17" si="3">O6*R6</f>
        <v>2310</v>
      </c>
      <c r="T6" s="3"/>
      <c r="U6" s="33"/>
      <c r="V6" s="1"/>
    </row>
    <row r="7" spans="1:22" ht="15.75" x14ac:dyDescent="0.25">
      <c r="A7" s="1"/>
      <c r="B7" s="51"/>
      <c r="C7" s="3"/>
      <c r="D7" s="14" t="s">
        <v>35</v>
      </c>
      <c r="E7" s="15">
        <v>60</v>
      </c>
      <c r="F7" s="15">
        <v>69</v>
      </c>
      <c r="G7" s="16">
        <f t="shared" si="0"/>
        <v>60</v>
      </c>
      <c r="H7" s="16">
        <f t="shared" si="1"/>
        <v>4140</v>
      </c>
      <c r="I7" s="3"/>
      <c r="J7" s="1"/>
      <c r="K7" s="51"/>
      <c r="L7" s="3"/>
      <c r="M7" s="14" t="s">
        <v>36</v>
      </c>
      <c r="N7" s="15">
        <v>15</v>
      </c>
      <c r="O7" s="15">
        <v>74</v>
      </c>
      <c r="P7" s="15">
        <v>15</v>
      </c>
      <c r="Q7" s="15">
        <f>Q6-P7</f>
        <v>45</v>
      </c>
      <c r="R7" s="16">
        <f t="shared" si="2"/>
        <v>15</v>
      </c>
      <c r="S7" s="16">
        <f t="shared" si="3"/>
        <v>1110</v>
      </c>
      <c r="T7" s="3"/>
      <c r="U7" s="33"/>
      <c r="V7" s="1"/>
    </row>
    <row r="8" spans="1:22" ht="15.75" x14ac:dyDescent="0.25">
      <c r="A8" s="1"/>
      <c r="B8" s="51"/>
      <c r="C8" s="3"/>
      <c r="D8" s="14" t="s">
        <v>37</v>
      </c>
      <c r="E8" s="15">
        <v>30</v>
      </c>
      <c r="F8" s="15">
        <v>68</v>
      </c>
      <c r="G8" s="16">
        <f>E8*100%</f>
        <v>30</v>
      </c>
      <c r="H8" s="16">
        <f>F8*G8</f>
        <v>2040</v>
      </c>
      <c r="I8" s="3"/>
      <c r="J8" s="1"/>
      <c r="K8" s="51"/>
      <c r="L8" s="3"/>
      <c r="M8" s="14" t="s">
        <v>38</v>
      </c>
      <c r="N8" s="15">
        <v>15</v>
      </c>
      <c r="O8" s="15">
        <v>70</v>
      </c>
      <c r="P8" s="15">
        <v>15</v>
      </c>
      <c r="Q8" s="15">
        <f>Q7-P8</f>
        <v>30</v>
      </c>
      <c r="R8" s="16">
        <f t="shared" si="2"/>
        <v>15</v>
      </c>
      <c r="S8" s="16">
        <f t="shared" si="3"/>
        <v>1050</v>
      </c>
      <c r="T8" s="3"/>
      <c r="U8" s="33"/>
      <c r="V8" s="1"/>
    </row>
    <row r="9" spans="1:22" ht="15.75" x14ac:dyDescent="0.25">
      <c r="A9" s="1"/>
      <c r="B9" s="51"/>
      <c r="C9" s="3"/>
      <c r="D9" s="14"/>
      <c r="E9" s="15"/>
      <c r="F9" s="15"/>
      <c r="G9" s="16">
        <f t="shared" ref="G9:G17" si="4">E9*100%</f>
        <v>0</v>
      </c>
      <c r="H9" s="16">
        <f t="shared" ref="H9:H17" si="5">F9*G9</f>
        <v>0</v>
      </c>
      <c r="I9" s="3"/>
      <c r="J9" s="1"/>
      <c r="K9" s="51"/>
      <c r="L9" s="3"/>
      <c r="M9" s="14" t="s">
        <v>39</v>
      </c>
      <c r="N9" s="15">
        <v>15</v>
      </c>
      <c r="O9" s="15">
        <v>66</v>
      </c>
      <c r="P9" s="15">
        <v>15</v>
      </c>
      <c r="Q9" s="15">
        <f t="shared" ref="Q9:Q17" si="6">Q8-P9</f>
        <v>15</v>
      </c>
      <c r="R9" s="16">
        <f t="shared" si="2"/>
        <v>15</v>
      </c>
      <c r="S9" s="16">
        <f t="shared" si="3"/>
        <v>990</v>
      </c>
      <c r="T9" s="3"/>
      <c r="U9" s="33"/>
      <c r="V9" s="1"/>
    </row>
    <row r="10" spans="1:22" ht="15.75" x14ac:dyDescent="0.25">
      <c r="A10" s="1"/>
      <c r="B10" s="51"/>
      <c r="C10" s="3"/>
      <c r="D10" s="14"/>
      <c r="E10" s="15"/>
      <c r="F10" s="15"/>
      <c r="G10" s="16">
        <f t="shared" si="4"/>
        <v>0</v>
      </c>
      <c r="H10" s="16">
        <f t="shared" si="5"/>
        <v>0</v>
      </c>
      <c r="I10" s="3"/>
      <c r="J10" s="1"/>
      <c r="K10" s="51"/>
      <c r="L10" s="3"/>
      <c r="M10" s="14" t="s">
        <v>40</v>
      </c>
      <c r="N10" s="15">
        <v>15</v>
      </c>
      <c r="O10" s="15">
        <v>65</v>
      </c>
      <c r="P10" s="15">
        <v>15</v>
      </c>
      <c r="Q10" s="15">
        <f t="shared" si="6"/>
        <v>0</v>
      </c>
      <c r="R10" s="16">
        <f t="shared" si="2"/>
        <v>15</v>
      </c>
      <c r="S10" s="16">
        <f t="shared" si="3"/>
        <v>975</v>
      </c>
      <c r="T10" s="30"/>
      <c r="U10" s="34" t="s">
        <v>41</v>
      </c>
      <c r="V10" s="1"/>
    </row>
    <row r="11" spans="1:22" ht="15.75" x14ac:dyDescent="0.25">
      <c r="A11" s="1"/>
      <c r="B11" s="51"/>
      <c r="C11" s="3"/>
      <c r="D11" s="14"/>
      <c r="E11" s="15"/>
      <c r="F11" s="15"/>
      <c r="G11" s="16">
        <f t="shared" si="4"/>
        <v>0</v>
      </c>
      <c r="H11" s="16">
        <f t="shared" si="5"/>
        <v>0</v>
      </c>
      <c r="I11" s="3"/>
      <c r="J11" s="1"/>
      <c r="K11" s="51"/>
      <c r="L11" s="3"/>
      <c r="M11" s="14" t="s">
        <v>42</v>
      </c>
      <c r="N11" s="15">
        <v>15</v>
      </c>
      <c r="O11" s="15">
        <v>62</v>
      </c>
      <c r="P11" s="15">
        <v>0</v>
      </c>
      <c r="Q11" s="15">
        <f t="shared" si="6"/>
        <v>0</v>
      </c>
      <c r="R11" s="16">
        <f t="shared" si="2"/>
        <v>15</v>
      </c>
      <c r="S11" s="16">
        <f t="shared" si="3"/>
        <v>930</v>
      </c>
      <c r="T11" s="30"/>
      <c r="U11" s="34" t="s">
        <v>43</v>
      </c>
      <c r="V11" s="1"/>
    </row>
    <row r="12" spans="1:22" ht="15.75" x14ac:dyDescent="0.25">
      <c r="A12" s="1"/>
      <c r="B12" s="51"/>
      <c r="C12" s="3"/>
      <c r="D12" s="14"/>
      <c r="E12" s="15"/>
      <c r="F12" s="15"/>
      <c r="G12" s="16">
        <f t="shared" si="4"/>
        <v>0</v>
      </c>
      <c r="H12" s="16">
        <f t="shared" si="5"/>
        <v>0</v>
      </c>
      <c r="I12" s="3"/>
      <c r="J12" s="1"/>
      <c r="K12" s="51"/>
      <c r="L12" s="3"/>
      <c r="M12" s="14"/>
      <c r="N12" s="15"/>
      <c r="O12" s="15"/>
      <c r="P12" s="15"/>
      <c r="Q12" s="15">
        <f t="shared" si="6"/>
        <v>0</v>
      </c>
      <c r="R12" s="16">
        <f t="shared" si="2"/>
        <v>0</v>
      </c>
      <c r="S12" s="16">
        <f t="shared" si="3"/>
        <v>0</v>
      </c>
      <c r="T12" s="3"/>
      <c r="U12" s="33"/>
      <c r="V12" s="1"/>
    </row>
    <row r="13" spans="1:22" ht="15.75" x14ac:dyDescent="0.25">
      <c r="A13" s="1"/>
      <c r="B13" s="51"/>
      <c r="C13" s="3"/>
      <c r="D13" s="14"/>
      <c r="E13" s="15"/>
      <c r="F13" s="15"/>
      <c r="G13" s="16">
        <f t="shared" si="4"/>
        <v>0</v>
      </c>
      <c r="H13" s="16">
        <f t="shared" si="5"/>
        <v>0</v>
      </c>
      <c r="I13" s="3"/>
      <c r="J13" s="1"/>
      <c r="K13" s="51"/>
      <c r="L13" s="3"/>
      <c r="M13" s="14"/>
      <c r="N13" s="15"/>
      <c r="O13" s="15"/>
      <c r="P13" s="15"/>
      <c r="Q13" s="15">
        <f t="shared" si="6"/>
        <v>0</v>
      </c>
      <c r="R13" s="16">
        <f t="shared" si="2"/>
        <v>0</v>
      </c>
      <c r="S13" s="16">
        <f t="shared" si="3"/>
        <v>0</v>
      </c>
      <c r="T13" s="3"/>
      <c r="U13" s="33"/>
      <c r="V13" s="1"/>
    </row>
    <row r="14" spans="1:22" ht="15.75" x14ac:dyDescent="0.25">
      <c r="A14" s="1"/>
      <c r="B14" s="51"/>
      <c r="C14" s="3"/>
      <c r="D14" s="14"/>
      <c r="E14" s="15"/>
      <c r="F14" s="15"/>
      <c r="G14" s="16">
        <f t="shared" si="4"/>
        <v>0</v>
      </c>
      <c r="H14" s="16">
        <f t="shared" si="5"/>
        <v>0</v>
      </c>
      <c r="I14" s="3"/>
      <c r="J14" s="1"/>
      <c r="K14" s="51"/>
      <c r="L14" s="3"/>
      <c r="M14" s="14"/>
      <c r="N14" s="15"/>
      <c r="O14" s="15"/>
      <c r="P14" s="15"/>
      <c r="Q14" s="15">
        <f t="shared" si="6"/>
        <v>0</v>
      </c>
      <c r="R14" s="16">
        <f t="shared" si="2"/>
        <v>0</v>
      </c>
      <c r="S14" s="16">
        <f t="shared" si="3"/>
        <v>0</v>
      </c>
      <c r="T14" s="3"/>
      <c r="U14" s="33"/>
      <c r="V14" s="1"/>
    </row>
    <row r="15" spans="1:22" ht="15.75" x14ac:dyDescent="0.25">
      <c r="A15" s="1"/>
      <c r="B15" s="51"/>
      <c r="C15" s="3"/>
      <c r="D15" s="14"/>
      <c r="E15" s="15"/>
      <c r="F15" s="15"/>
      <c r="G15" s="16">
        <f t="shared" si="4"/>
        <v>0</v>
      </c>
      <c r="H15" s="16">
        <f t="shared" si="5"/>
        <v>0</v>
      </c>
      <c r="I15" s="3"/>
      <c r="J15" s="1" t="s">
        <v>22</v>
      </c>
      <c r="K15" s="51"/>
      <c r="L15" s="3"/>
      <c r="M15" s="14"/>
      <c r="N15" s="15"/>
      <c r="O15" s="15"/>
      <c r="P15" s="15"/>
      <c r="Q15" s="15">
        <f t="shared" si="6"/>
        <v>0</v>
      </c>
      <c r="R15" s="16">
        <f t="shared" si="2"/>
        <v>0</v>
      </c>
      <c r="S15" s="16">
        <f t="shared" si="3"/>
        <v>0</v>
      </c>
      <c r="T15" s="3"/>
      <c r="U15" s="33"/>
      <c r="V15" s="1"/>
    </row>
    <row r="16" spans="1:22" ht="15.75" x14ac:dyDescent="0.25">
      <c r="A16" s="1"/>
      <c r="B16" s="51"/>
      <c r="C16" s="3"/>
      <c r="D16" s="14"/>
      <c r="E16" s="15"/>
      <c r="F16" s="15"/>
      <c r="G16" s="16">
        <f t="shared" si="4"/>
        <v>0</v>
      </c>
      <c r="H16" s="16">
        <f t="shared" si="5"/>
        <v>0</v>
      </c>
      <c r="I16" s="3"/>
      <c r="J16" s="1"/>
      <c r="K16" s="51"/>
      <c r="L16" s="3"/>
      <c r="M16" s="14"/>
      <c r="N16" s="15"/>
      <c r="O16" s="15"/>
      <c r="P16" s="15"/>
      <c r="Q16" s="15">
        <f t="shared" si="6"/>
        <v>0</v>
      </c>
      <c r="R16" s="16">
        <f t="shared" si="2"/>
        <v>0</v>
      </c>
      <c r="S16" s="16">
        <f t="shared" si="3"/>
        <v>0</v>
      </c>
      <c r="T16" s="3"/>
      <c r="U16" s="33"/>
      <c r="V16" s="1"/>
    </row>
    <row r="17" spans="1:22" ht="15.75" x14ac:dyDescent="0.25">
      <c r="A17" s="1"/>
      <c r="B17" s="51"/>
      <c r="C17" s="3"/>
      <c r="D17" s="14"/>
      <c r="E17" s="15"/>
      <c r="F17" s="15"/>
      <c r="G17" s="16">
        <f t="shared" si="4"/>
        <v>0</v>
      </c>
      <c r="H17" s="16">
        <f t="shared" si="5"/>
        <v>0</v>
      </c>
      <c r="I17" s="3"/>
      <c r="J17" s="1"/>
      <c r="K17" s="51"/>
      <c r="L17" s="3"/>
      <c r="M17" s="14"/>
      <c r="N17" s="15"/>
      <c r="O17" s="15"/>
      <c r="P17" s="15"/>
      <c r="Q17" s="15">
        <f t="shared" si="6"/>
        <v>0</v>
      </c>
      <c r="R17" s="16">
        <f t="shared" si="2"/>
        <v>0</v>
      </c>
      <c r="S17" s="16">
        <f t="shared" si="3"/>
        <v>0</v>
      </c>
      <c r="T17" s="3"/>
      <c r="U17" s="33"/>
      <c r="V17" s="1"/>
    </row>
    <row r="18" spans="1:22" ht="15.75" hidden="1" x14ac:dyDescent="0.25">
      <c r="A18" s="1"/>
      <c r="B18" s="51"/>
      <c r="C18" s="3"/>
      <c r="D18" s="17" t="s">
        <v>23</v>
      </c>
      <c r="E18" s="18">
        <f>SUM(E6:E17)</f>
        <v>120</v>
      </c>
      <c r="F18" s="18" t="s">
        <v>44</v>
      </c>
      <c r="G18" s="18">
        <f>SUM(G6:G17)</f>
        <v>120</v>
      </c>
      <c r="H18" s="18">
        <f>SUM(H6:H17)</f>
        <v>8430</v>
      </c>
      <c r="I18" s="3"/>
      <c r="J18" s="1"/>
      <c r="K18" s="51"/>
      <c r="L18" s="3"/>
      <c r="M18" s="19"/>
      <c r="N18" s="20"/>
      <c r="O18" s="18" t="s">
        <v>44</v>
      </c>
      <c r="P18" s="18"/>
      <c r="Q18" s="18"/>
      <c r="R18" s="18">
        <f>SUM(R6:R17)</f>
        <v>105</v>
      </c>
      <c r="S18" s="18">
        <f>SUM(S6:S17)</f>
        <v>7365</v>
      </c>
      <c r="T18" s="3"/>
      <c r="U18" s="1"/>
      <c r="V18" s="1"/>
    </row>
    <row r="19" spans="1:22" ht="15.75" hidden="1" x14ac:dyDescent="0.25">
      <c r="A19" s="1"/>
      <c r="B19" s="51"/>
      <c r="C19" s="3"/>
      <c r="D19" s="19"/>
      <c r="E19" s="20"/>
      <c r="F19" s="18" t="s">
        <v>45</v>
      </c>
      <c r="G19" s="18"/>
      <c r="H19" s="18">
        <f>H18/G18</f>
        <v>70.25</v>
      </c>
      <c r="I19" s="3"/>
      <c r="J19" s="1"/>
      <c r="K19" s="51"/>
      <c r="L19" s="3"/>
      <c r="M19" s="19"/>
      <c r="N19" s="20"/>
      <c r="O19" s="18" t="s">
        <v>45</v>
      </c>
      <c r="P19" s="18"/>
      <c r="Q19" s="18"/>
      <c r="R19" s="18"/>
      <c r="S19" s="18">
        <f>S18/R18</f>
        <v>70.142857142857139</v>
      </c>
      <c r="T19" s="3"/>
      <c r="U19" s="1"/>
      <c r="V19" s="1"/>
    </row>
    <row r="20" spans="1:22" s="23" customFormat="1" ht="10.5" customHeight="1" x14ac:dyDescent="0.25">
      <c r="A20" s="21"/>
      <c r="B20" s="51"/>
      <c r="C20" s="22"/>
      <c r="D20" s="22"/>
      <c r="E20" s="22"/>
      <c r="F20" s="22"/>
      <c r="G20" s="22"/>
      <c r="H20" s="22"/>
      <c r="I20" s="22"/>
      <c r="J20" s="21"/>
      <c r="K20" s="51"/>
      <c r="L20" s="22"/>
      <c r="M20" s="22"/>
      <c r="N20" s="22"/>
      <c r="O20" s="22"/>
      <c r="P20" s="22"/>
      <c r="Q20" s="22"/>
      <c r="R20" s="22"/>
      <c r="S20" s="22"/>
      <c r="T20" s="22"/>
      <c r="U20" s="1"/>
      <c r="V20" s="21"/>
    </row>
    <row r="21" spans="1:22" s="1" customFormat="1" ht="33.75" customHeight="1" x14ac:dyDescent="0.25"/>
    <row r="22" spans="1:22" s="1" customFormat="1" ht="33.75" customHeight="1" x14ac:dyDescent="0.25">
      <c r="D22" s="49" t="s">
        <v>25</v>
      </c>
      <c r="E22" s="49"/>
    </row>
    <row r="23" spans="1:22" s="1" customFormat="1" ht="51" customHeight="1" x14ac:dyDescent="0.25">
      <c r="D23" s="24" t="s">
        <v>26</v>
      </c>
      <c r="E23" s="25">
        <v>70.790000000000006</v>
      </c>
      <c r="F23" s="44"/>
      <c r="G23" s="44"/>
      <c r="H23" s="44"/>
      <c r="I23" s="26"/>
      <c r="J23" s="26"/>
      <c r="K23" s="26"/>
      <c r="L23" s="27"/>
      <c r="M23" s="27"/>
    </row>
    <row r="24" spans="1:22" s="1" customFormat="1" ht="33.75" customHeight="1" x14ac:dyDescent="0.25">
      <c r="D24" s="24" t="s">
        <v>27</v>
      </c>
      <c r="E24" s="24" t="str">
        <f>IF(E23="","",IF(AND(E23&lt;40),("Fail"),IF(AND(E23&gt;=40,E23&lt;=59.9),("Pass"),IF(AND(E23&gt;=60,E23&lt;=69.9),("Merit"),(IF(AND(E23&gt;=70),("Distinction")))))))</f>
        <v>Distinction</v>
      </c>
      <c r="F24" s="26"/>
      <c r="G24" s="26"/>
      <c r="H24" s="32"/>
    </row>
    <row r="25" spans="1:22" s="1" customFormat="1" ht="33.75" customHeight="1" x14ac:dyDescent="0.25">
      <c r="G25" s="26"/>
      <c r="H25" s="32"/>
    </row>
    <row r="26" spans="1:22" s="1" customFormat="1" ht="33.75" hidden="1" customHeight="1" x14ac:dyDescent="0.25">
      <c r="G26" s="26"/>
      <c r="H26" s="32"/>
    </row>
    <row r="27" spans="1:22" s="1" customFormat="1" ht="33.75" hidden="1" customHeight="1" x14ac:dyDescent="0.25">
      <c r="G27" s="26"/>
      <c r="H27" s="32"/>
    </row>
    <row r="28" spans="1:22" s="1" customFormat="1" ht="33.75" hidden="1" customHeight="1" x14ac:dyDescent="0.25">
      <c r="G28" s="26"/>
      <c r="H28" s="32"/>
    </row>
    <row r="29" spans="1:22" s="1" customFormat="1" ht="33.75" hidden="1" customHeight="1" x14ac:dyDescent="0.25"/>
    <row r="30" spans="1:22" s="1" customFormat="1" ht="21.95" hidden="1" customHeight="1" x14ac:dyDescent="0.25">
      <c r="D30" s="45"/>
      <c r="E30" s="45"/>
    </row>
    <row r="31" spans="1:22" ht="21.95" hidden="1" customHeight="1" x14ac:dyDescent="0.25">
      <c r="A31" s="1"/>
      <c r="B31" s="46"/>
      <c r="C31" s="1"/>
      <c r="D31" s="47"/>
      <c r="E31" s="47"/>
      <c r="F31" s="28"/>
      <c r="G31" s="28"/>
      <c r="H31" s="28"/>
      <c r="I31" s="1"/>
      <c r="J31" s="1"/>
      <c r="K31" s="1"/>
      <c r="L31" s="1"/>
      <c r="M31" s="1"/>
      <c r="N31" s="1"/>
      <c r="O31" s="1"/>
      <c r="P31" s="1"/>
      <c r="Q31" s="1"/>
      <c r="R31" s="1"/>
      <c r="S31" s="1"/>
      <c r="T31" s="1"/>
      <c r="U31" s="1"/>
      <c r="V31" s="1"/>
    </row>
    <row r="32" spans="1:22" ht="21.95" hidden="1" customHeight="1" x14ac:dyDescent="0.25">
      <c r="A32" s="1"/>
      <c r="B32" s="46"/>
      <c r="C32" s="1"/>
      <c r="D32" s="1"/>
      <c r="E32" s="1"/>
      <c r="F32" s="1"/>
      <c r="G32" s="1"/>
      <c r="H32" s="1"/>
      <c r="I32" s="1"/>
      <c r="J32" s="1"/>
      <c r="K32" s="1"/>
      <c r="L32" s="1"/>
      <c r="M32" s="1"/>
      <c r="N32" s="1"/>
      <c r="O32" s="1"/>
      <c r="P32" s="1"/>
      <c r="Q32" s="1"/>
      <c r="R32" s="1"/>
      <c r="S32" s="1"/>
      <c r="T32" s="1"/>
      <c r="U32" s="1"/>
      <c r="V32" s="1"/>
    </row>
    <row r="33" spans="1:20" ht="21.95" hidden="1" customHeight="1" x14ac:dyDescent="0.25">
      <c r="A33" s="1"/>
      <c r="B33" s="1"/>
      <c r="C33" s="1"/>
      <c r="D33" s="1"/>
      <c r="E33" s="1"/>
      <c r="F33" s="1"/>
      <c r="G33" s="1"/>
      <c r="H33" s="1"/>
      <c r="I33" s="1"/>
      <c r="J33" s="1"/>
      <c r="K33" s="1"/>
      <c r="L33" s="1"/>
      <c r="M33" s="1"/>
      <c r="N33" s="1"/>
      <c r="O33" s="1"/>
      <c r="P33" s="1"/>
      <c r="Q33" s="1"/>
      <c r="R33" s="1"/>
      <c r="S33" s="1"/>
      <c r="T33" s="1"/>
    </row>
  </sheetData>
  <sheetProtection algorithmName="SHA-512" hashValue="6mwCtnpmWMwZnCK2tm+ekszb+Bn3l/zyVBp0ps9egKcsHqxtgn3NvNUjcHfMsjMTTsS8Z/GqDxqHGIwo5vKdGA==" saltValue="anpgsY/EZHsEt6f3Hf5mnA==" spinCount="100000" sheet="1" objects="1" scenarios="1"/>
  <mergeCells count="8">
    <mergeCell ref="F23:H23"/>
    <mergeCell ref="D30:E30"/>
    <mergeCell ref="B31:B32"/>
    <mergeCell ref="D31:E31"/>
    <mergeCell ref="D1:O1"/>
    <mergeCell ref="B3:B20"/>
    <mergeCell ref="K3:K20"/>
    <mergeCell ref="D22:E22"/>
  </mergeCells>
  <dataValidations count="1">
    <dataValidation type="custom" allowBlank="1" showInputMessage="1" showErrorMessage="1" errorTitle="Too many credits" error="You have too many credits counting towards this calculation. Please reduce the number of credits counting at level 3 so that the number of credits remaining equals 0. " sqref="P6:P17" xr:uid="{6A9EE70D-7F82-4859-BA23-65B39042882D}">
      <formula1>Q6&gt;=0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D940E52C7404681D7A5C5F4855DAF" ma:contentTypeVersion="13" ma:contentTypeDescription="Create a new document." ma:contentTypeScope="" ma:versionID="d38bd9aa7dcebb53cf65a00d10d4b6d6">
  <xsd:schema xmlns:xsd="http://www.w3.org/2001/XMLSchema" xmlns:xs="http://www.w3.org/2001/XMLSchema" xmlns:p="http://schemas.microsoft.com/office/2006/metadata/properties" xmlns:ns2="0aa88d02-aa5c-45b3-a8f7-82c423842f3e" xmlns:ns3="b69e6976-36a6-4675-80dc-4342a8d8cb03" targetNamespace="http://schemas.microsoft.com/office/2006/metadata/properties" ma:root="true" ma:fieldsID="2271993b0518a3540c392bb06f30679d" ns2:_="" ns3:_="">
    <xsd:import namespace="0aa88d02-aa5c-45b3-a8f7-82c423842f3e"/>
    <xsd:import namespace="b69e6976-36a6-4675-80dc-4342a8d8cb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88d02-aa5c-45b3-a8f7-82c423842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9e6976-36a6-4675-80dc-4342a8d8cb0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D77ECD-B9BE-4E25-9A5C-F06021290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88d02-aa5c-45b3-a8f7-82c423842f3e"/>
    <ds:schemaRef ds:uri="b69e6976-36a6-4675-80dc-4342a8d8c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770039-0059-4137-9A92-EF221A78E314}">
  <ds:schemaRefs>
    <ds:schemaRef ds:uri="http://schemas.microsoft.com/sharepoint/v3/contenttype/forms"/>
  </ds:schemaRefs>
</ds:datastoreItem>
</file>

<file path=customXml/itemProps3.xml><?xml version="1.0" encoding="utf-8"?>
<ds:datastoreItem xmlns:ds="http://schemas.openxmlformats.org/officeDocument/2006/customXml" ds:itemID="{69A1BE38-8F2E-4809-A18E-A0BD0643BDC9}">
  <ds:schemaRefs>
    <ds:schemaRef ds:uri="b69e6976-36a6-4675-80dc-4342a8d8cb03"/>
    <ds:schemaRef ds:uri="http://purl.org/dc/terms/"/>
    <ds:schemaRef ds:uri="http://schemas.openxmlformats.org/package/2006/metadata/core-properties"/>
    <ds:schemaRef ds:uri="http://purl.org/dc/dcmitype/"/>
    <ds:schemaRef ds:uri="http://schemas.microsoft.com/office/2006/documentManagement/types"/>
    <ds:schemaRef ds:uri="0aa88d02-aa5c-45b3-a8f7-82c423842f3e"/>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Calculator</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Burrell</dc:creator>
  <cp:keywords/>
  <dc:description/>
  <cp:lastModifiedBy>Edward Burrell</cp:lastModifiedBy>
  <cp:revision/>
  <dcterms:created xsi:type="dcterms:W3CDTF">2021-01-25T11:55:45Z</dcterms:created>
  <dcterms:modified xsi:type="dcterms:W3CDTF">2022-08-17T09:01:55Z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0x01010098CD940E52C7404681D7A5C5F4855DAF</vt:lpwstr>
  </property>
</Properties>
</file>