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https://uweacuk.sharepoint.com/sites/CORAS-StudentVoiceandAcademicPolicyTeam/Shared Documents/Academic Regulations/Degree Calculators/Master Versions/"/>
    </mc:Choice>
  </mc:AlternateContent>
  <xr:revisionPtr revIDLastSave="129" documentId="8_{3C46E194-6A52-4B5D-AF79-E42DBBFE409A}" xr6:coauthVersionLast="36" xr6:coauthVersionMax="47" xr10:uidLastSave="{D63D7425-DF4E-4CFC-B93D-56DB6B0D7061}"/>
  <bookViews>
    <workbookView xWindow="0" yWindow="0" windowWidth="19200" windowHeight="7155" xr2:uid="{63CEFAAB-458F-4E34-8648-99BB0F4E99E7}"/>
  </bookViews>
  <sheets>
    <sheet name="Guidance" sheetId="2" r:id="rId1"/>
    <sheet name="Calculator" sheetId="1" r:id="rId2"/>
    <sheet name="Example" sheetId="3" r:id="rId3"/>
  </sheet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 i="3" l="1"/>
  <c r="R10" i="1" l="1"/>
  <c r="R11" i="1"/>
  <c r="R12" i="1"/>
  <c r="R13" i="1"/>
  <c r="R14" i="1"/>
  <c r="R15" i="1"/>
  <c r="R16" i="1"/>
  <c r="R17" i="1"/>
  <c r="R18" i="1"/>
  <c r="R19" i="1"/>
  <c r="R20" i="1"/>
  <c r="R9" i="1"/>
  <c r="G10" i="1"/>
  <c r="G11" i="1"/>
  <c r="G12" i="1"/>
  <c r="G13" i="1"/>
  <c r="G14" i="1"/>
  <c r="G15" i="1"/>
  <c r="G16" i="1"/>
  <c r="G17" i="1"/>
  <c r="G18" i="1"/>
  <c r="G19" i="1"/>
  <c r="G20" i="1"/>
  <c r="G9" i="1"/>
  <c r="E18" i="3" l="1"/>
  <c r="R17" i="3"/>
  <c r="S17" i="3" s="1"/>
  <c r="G17" i="3"/>
  <c r="H17" i="3" s="1"/>
  <c r="R16" i="3"/>
  <c r="S16" i="3" s="1"/>
  <c r="G16" i="3"/>
  <c r="H16" i="3" s="1"/>
  <c r="R15" i="3"/>
  <c r="S15" i="3" s="1"/>
  <c r="G15" i="3"/>
  <c r="H15" i="3" s="1"/>
  <c r="R14" i="3"/>
  <c r="S14" i="3" s="1"/>
  <c r="G14" i="3"/>
  <c r="H14" i="3" s="1"/>
  <c r="R13" i="3"/>
  <c r="S13" i="3" s="1"/>
  <c r="G13" i="3"/>
  <c r="H13" i="3" s="1"/>
  <c r="R12" i="3"/>
  <c r="S12" i="3" s="1"/>
  <c r="G12" i="3"/>
  <c r="H12" i="3" s="1"/>
  <c r="R11" i="3"/>
  <c r="S11" i="3" s="1"/>
  <c r="G11" i="3"/>
  <c r="H11" i="3" s="1"/>
  <c r="R10" i="3"/>
  <c r="S10" i="3" s="1"/>
  <c r="G10" i="3"/>
  <c r="H10" i="3" s="1"/>
  <c r="R9" i="3"/>
  <c r="S9" i="3" s="1"/>
  <c r="G9" i="3"/>
  <c r="H9" i="3" s="1"/>
  <c r="R8" i="3"/>
  <c r="S8" i="3" s="1"/>
  <c r="G8" i="3"/>
  <c r="H8" i="3" s="1"/>
  <c r="R7" i="3"/>
  <c r="S7" i="3" s="1"/>
  <c r="G7" i="3"/>
  <c r="H7" i="3" s="1"/>
  <c r="R6" i="3"/>
  <c r="S6" i="3" s="1"/>
  <c r="G6" i="3"/>
  <c r="G18" i="3" l="1"/>
  <c r="Q6" i="3" s="1"/>
  <c r="Q7" i="3" s="1"/>
  <c r="Q8" i="3" s="1"/>
  <c r="Q9" i="3" s="1"/>
  <c r="Q10" i="3" s="1"/>
  <c r="Q11" i="3" s="1"/>
  <c r="Q12" i="3" s="1"/>
  <c r="Q13" i="3" s="1"/>
  <c r="Q14" i="3" s="1"/>
  <c r="Q15" i="3" s="1"/>
  <c r="Q16" i="3" s="1"/>
  <c r="Q17" i="3" s="1"/>
  <c r="H6" i="3"/>
  <c r="H18" i="3" s="1"/>
  <c r="S18" i="3"/>
  <c r="R18" i="3"/>
  <c r="E21" i="1"/>
  <c r="M7" i="1" s="1"/>
  <c r="S20" i="1"/>
  <c r="H20" i="1"/>
  <c r="S19" i="1"/>
  <c r="H19" i="1"/>
  <c r="S18" i="1"/>
  <c r="H18" i="1"/>
  <c r="S17" i="1"/>
  <c r="H17" i="1"/>
  <c r="S16" i="1"/>
  <c r="H16" i="1"/>
  <c r="S15" i="1"/>
  <c r="H15" i="1"/>
  <c r="S14" i="1"/>
  <c r="H14" i="1"/>
  <c r="S13" i="1"/>
  <c r="H13" i="1"/>
  <c r="S12" i="1"/>
  <c r="H12" i="1"/>
  <c r="S11" i="1"/>
  <c r="H11" i="1"/>
  <c r="S10" i="1"/>
  <c r="H10" i="1"/>
  <c r="R21" i="1"/>
  <c r="H9" i="1"/>
  <c r="H19" i="3" l="1"/>
  <c r="Q9" i="1"/>
  <c r="E24" i="3"/>
  <c r="S19" i="3"/>
  <c r="H21" i="1"/>
  <c r="S9" i="1"/>
  <c r="S21" i="1" s="1"/>
  <c r="S22" i="1" s="1"/>
  <c r="G21" i="1"/>
  <c r="Q10" i="1" l="1"/>
  <c r="Q11" i="1" s="1"/>
  <c r="Q12" i="1" s="1"/>
  <c r="Q13" i="1" s="1"/>
  <c r="Q14" i="1" s="1"/>
  <c r="Q15" i="1" s="1"/>
  <c r="Q16" i="1" s="1"/>
  <c r="Q17" i="1" s="1"/>
  <c r="Q18" i="1" s="1"/>
  <c r="Q19" i="1" s="1"/>
  <c r="Q20" i="1" s="1"/>
  <c r="E26" i="1" s="1"/>
  <c r="E27" i="1" s="1"/>
  <c r="H22" i="1"/>
</calcChain>
</file>

<file path=xl/sharedStrings.xml><?xml version="1.0" encoding="utf-8"?>
<sst xmlns="http://schemas.openxmlformats.org/spreadsheetml/2006/main" count="91" uniqueCount="52">
  <si>
    <r>
      <rPr>
        <b/>
        <sz val="14"/>
        <color theme="1"/>
        <rFont val="Calibri"/>
        <family val="2"/>
        <scheme val="minor"/>
      </rPr>
      <t>UWE Bristol - Degree Classification Estimator:</t>
    </r>
    <r>
      <rPr>
        <sz val="14"/>
        <color theme="1"/>
        <rFont val="Calibri"/>
        <family val="2"/>
        <scheme val="minor"/>
      </rPr>
      <t xml:space="preserve"> </t>
    </r>
    <r>
      <rPr>
        <b/>
        <sz val="14"/>
        <color theme="1"/>
        <rFont val="Calibri"/>
        <family val="2"/>
        <scheme val="minor"/>
      </rPr>
      <t xml:space="preserve"> Integrated Masters Degrees </t>
    </r>
  </si>
  <si>
    <t xml:space="preserve">If you do not have all your marks yet, you can still use this calculator with marks you hope to achieve in those modules to estimate your outcome.  	</t>
  </si>
  <si>
    <t>IMPORTANT</t>
  </si>
  <si>
    <t xml:space="preserve">1. Any outcome that you calculate is based solely on your selection of marks, and the University will not be bound by any calculation that you create. </t>
  </si>
  <si>
    <t xml:space="preserve">2. The academic record system calculates using unrounded marks. However, the marks you see on myUWE are rounded up or down to the nearest whole number. This means there is normally a slight difference between your estimate and your actual final outcome. In some cases this can be the difference between two classifications.  </t>
  </si>
  <si>
    <t xml:space="preserve">3. Some programmes have variations to standard regulations, particularly where a programme has professional accreditation. Always consult your programme specification to determine if your degree will be calculated through a different algorithm or if any specific modules must be included in the calculation. </t>
  </si>
  <si>
    <t>If you have any problems using this resource, please contact a Student Support Adviser in the first instance via an InfoPoint</t>
  </si>
  <si>
    <r>
      <rPr>
        <b/>
        <sz val="14"/>
        <color theme="1"/>
        <rFont val="Calibri"/>
        <family val="2"/>
        <scheme val="minor"/>
      </rPr>
      <t>Degree Classification Estimator:</t>
    </r>
    <r>
      <rPr>
        <sz val="14"/>
        <color theme="1"/>
        <rFont val="Calibri"/>
        <family val="2"/>
        <scheme val="minor"/>
      </rPr>
      <t xml:space="preserve"> </t>
    </r>
    <r>
      <rPr>
        <b/>
        <sz val="14"/>
        <color theme="1"/>
        <rFont val="Calibri"/>
        <family val="2"/>
        <scheme val="minor"/>
      </rPr>
      <t xml:space="preserve"> Integrated Masters Degrees </t>
    </r>
    <r>
      <rPr>
        <sz val="14"/>
        <color theme="1"/>
        <rFont val="Calibri"/>
        <family val="2"/>
        <scheme val="minor"/>
      </rPr>
      <t xml:space="preserve">
</t>
    </r>
  </si>
  <si>
    <t>Part 2: Level 3 Marks</t>
  </si>
  <si>
    <r>
      <rPr>
        <b/>
        <sz val="12"/>
        <color theme="1"/>
        <rFont val="Calibri"/>
        <family val="2"/>
        <scheme val="minor"/>
      </rPr>
      <t xml:space="preserve">Step 2: </t>
    </r>
    <r>
      <rPr>
        <sz val="12"/>
        <color theme="1"/>
        <rFont val="Calibri"/>
        <family val="2"/>
        <scheme val="minor"/>
      </rPr>
      <t xml:space="preserve">Enter the number of credits the module is worth. </t>
    </r>
    <r>
      <rPr>
        <sz val="10"/>
        <color theme="1"/>
        <rFont val="Calibri"/>
        <family val="2"/>
        <scheme val="minor"/>
      </rPr>
      <t>(shown at the end of the module code e.g 15/30/45)</t>
    </r>
  </si>
  <si>
    <r>
      <rPr>
        <b/>
        <sz val="12"/>
        <color theme="1"/>
        <rFont val="Calibri"/>
        <family val="2"/>
        <scheme val="minor"/>
      </rPr>
      <t>Step 3:</t>
    </r>
    <r>
      <rPr>
        <sz val="12"/>
        <color theme="1"/>
        <rFont val="Calibri"/>
        <family val="2"/>
        <scheme val="minor"/>
      </rPr>
      <t xml:space="preserve"> List your overall module mark here.
</t>
    </r>
    <r>
      <rPr>
        <sz val="10"/>
        <color theme="1"/>
        <rFont val="Calibri"/>
        <family val="2"/>
        <scheme val="minor"/>
      </rPr>
      <t>If the module outcome was Pass (and not a mark), please leave this blank.</t>
    </r>
  </si>
  <si>
    <t>Do not touch this column - HIDE ME</t>
  </si>
  <si>
    <r>
      <rPr>
        <b/>
        <sz val="12"/>
        <color theme="1"/>
        <rFont val="Calibri"/>
        <family val="2"/>
        <scheme val="minor"/>
      </rPr>
      <t>Step 2</t>
    </r>
    <r>
      <rPr>
        <sz val="12"/>
        <color theme="1"/>
        <rFont val="Calibri"/>
        <family val="2"/>
        <scheme val="minor"/>
      </rPr>
      <t>: Enter the number of credits the module is worth (shown at the end of the module code e.g 15/30/45)</t>
    </r>
  </si>
  <si>
    <r>
      <rPr>
        <b/>
        <sz val="12"/>
        <color theme="1"/>
        <rFont val="Calibri"/>
        <family val="2"/>
        <scheme val="minor"/>
      </rPr>
      <t xml:space="preserve">Step 4: </t>
    </r>
    <r>
      <rPr>
        <sz val="12"/>
        <color theme="1"/>
        <rFont val="Calibri"/>
        <family val="2"/>
        <scheme val="minor"/>
      </rPr>
      <t>Number of credits to include in calculation. 
E</t>
    </r>
    <r>
      <rPr>
        <sz val="10"/>
        <color theme="1"/>
        <rFont val="Calibri"/>
        <family val="2"/>
        <scheme val="minor"/>
      </rPr>
      <t>nter the credit value of the module, unless it is greater than the number of credits remaining. If it is greater, enter the number of credits remaining (see next column)</t>
    </r>
  </si>
  <si>
    <r>
      <rPr>
        <b/>
        <sz val="12"/>
        <color theme="1"/>
        <rFont val="Calibri"/>
        <family val="2"/>
        <scheme val="minor"/>
      </rPr>
      <t>Step 5:</t>
    </r>
    <r>
      <rPr>
        <sz val="12"/>
        <color theme="1"/>
        <rFont val="Calibri"/>
        <family val="2"/>
        <scheme val="minor"/>
      </rPr>
      <t xml:space="preserve"> Number of credits remaining. 
</t>
    </r>
    <r>
      <rPr>
        <sz val="10"/>
        <color theme="1"/>
        <rFont val="Calibri"/>
        <family val="2"/>
        <scheme val="minor"/>
      </rPr>
      <t>(stop entering modules when you get to 0)</t>
    </r>
  </si>
  <si>
    <t>Module Name</t>
  </si>
  <si>
    <t>Module Credits</t>
  </si>
  <si>
    <t>Module Mark</t>
  </si>
  <si>
    <t>Weighting</t>
  </si>
  <si>
    <t>Total</t>
  </si>
  <si>
    <t>Credits to Include</t>
  </si>
  <si>
    <t>Credits Remaining</t>
  </si>
  <si>
    <t xml:space="preserve"> </t>
  </si>
  <si>
    <t>Total Level M Credits Entered -&gt;</t>
  </si>
  <si>
    <t xml:space="preserve">TOTAL </t>
  </si>
  <si>
    <t>Step 3: Estimated Outcome</t>
  </si>
  <si>
    <t xml:space="preserve">Based on your marks above, your estimated overall mark is: </t>
  </si>
  <si>
    <t>Your estimated degree outcome is:</t>
  </si>
  <si>
    <r>
      <rPr>
        <b/>
        <sz val="14"/>
        <color theme="1"/>
        <rFont val="Calibri"/>
        <family val="2"/>
        <scheme val="minor"/>
      </rPr>
      <t>Example Calculation:</t>
    </r>
    <r>
      <rPr>
        <sz val="14"/>
        <color theme="1"/>
        <rFont val="Calibri"/>
        <family val="2"/>
        <scheme val="minor"/>
      </rPr>
      <t xml:space="preserve"> </t>
    </r>
    <r>
      <rPr>
        <b/>
        <sz val="14"/>
        <color theme="1"/>
        <rFont val="Calibri"/>
        <family val="2"/>
        <scheme val="minor"/>
      </rPr>
      <t xml:space="preserve"> Integrated Masters Degrees </t>
    </r>
    <r>
      <rPr>
        <sz val="14"/>
        <color theme="1"/>
        <rFont val="Calibri"/>
        <family val="2"/>
        <scheme val="minor"/>
      </rPr>
      <t xml:space="preserve">
</t>
    </r>
  </si>
  <si>
    <r>
      <rPr>
        <b/>
        <sz val="12"/>
        <color theme="1"/>
        <rFont val="Calibri"/>
        <family val="2"/>
        <scheme val="minor"/>
      </rPr>
      <t xml:space="preserve">Step 2: </t>
    </r>
    <r>
      <rPr>
        <sz val="12"/>
        <color theme="1"/>
        <rFont val="Calibri"/>
        <family val="2"/>
        <scheme val="minor"/>
      </rPr>
      <t xml:space="preserve">Enter the number of credits the module is worth </t>
    </r>
    <r>
      <rPr>
        <sz val="10"/>
        <color theme="1"/>
        <rFont val="Calibri"/>
        <family val="2"/>
        <scheme val="minor"/>
      </rPr>
      <t>(shown at the end of the module code e.g 15/30/45)</t>
    </r>
  </si>
  <si>
    <r>
      <rPr>
        <b/>
        <sz val="12"/>
        <color theme="1"/>
        <rFont val="Calibri"/>
        <family val="2"/>
        <scheme val="minor"/>
      </rPr>
      <t>Step 3:</t>
    </r>
    <r>
      <rPr>
        <sz val="12"/>
        <color theme="1"/>
        <rFont val="Calibri"/>
        <family val="2"/>
        <scheme val="minor"/>
      </rPr>
      <t xml:space="preserve"> List your overall module mark here.</t>
    </r>
  </si>
  <si>
    <r>
      <rPr>
        <b/>
        <sz val="12"/>
        <color theme="1"/>
        <rFont val="Calibri"/>
        <family val="2"/>
        <scheme val="minor"/>
      </rPr>
      <t>Step 5:</t>
    </r>
    <r>
      <rPr>
        <sz val="12"/>
        <color theme="1"/>
        <rFont val="Calibri"/>
        <family val="2"/>
        <scheme val="minor"/>
      </rPr>
      <t xml:space="preserve"> Number of credits remaining. 
</t>
    </r>
    <r>
      <rPr>
        <sz val="10"/>
        <color theme="1"/>
        <rFont val="Calibri"/>
        <family val="2"/>
        <scheme val="minor"/>
      </rPr>
      <t>(stop when you get to 0)</t>
    </r>
  </si>
  <si>
    <t>Example Notes</t>
  </si>
  <si>
    <t xml:space="preserve">USSKM5-30-M Research with Impact </t>
  </si>
  <si>
    <t xml:space="preserve">USSK5K-30-3 Research Experimental Project </t>
  </si>
  <si>
    <t>USSKM6-60-M Research in Practice</t>
  </si>
  <si>
    <t>USSKCF-15-3 Scientific Frontiers and Enterprise</t>
  </si>
  <si>
    <t>USSKM4-30-M Contemporary Biology</t>
  </si>
  <si>
    <t>USSXXX-15-3 Cell Control and Disease</t>
  </si>
  <si>
    <t xml:space="preserve">USSKCG-15-3 Molecular Medicine </t>
  </si>
  <si>
    <t>USSKBJ-30-3 Medical Microbiology</t>
  </si>
  <si>
    <t>◄ Only 15 credits are included, as only 15 credits were remaining.</t>
  </si>
  <si>
    <t>USSK55-15-3 Marine Ecosystems</t>
  </si>
  <si>
    <t>◄ No credits included as no more credits are required</t>
  </si>
  <si>
    <t>TOTAL BEST 100</t>
  </si>
  <si>
    <t>AVG BEST 100</t>
  </si>
  <si>
    <r>
      <rPr>
        <b/>
        <sz val="11"/>
        <color theme="1"/>
        <rFont val="Calibri"/>
        <family val="2"/>
        <scheme val="minor"/>
      </rPr>
      <t>PLEASE READ THIS GUIDANCE BEFORE USING THE CALCULATOR</t>
    </r>
    <r>
      <rPr>
        <sz val="11"/>
        <color theme="1"/>
        <rFont val="Calibri"/>
        <family val="2"/>
        <scheme val="minor"/>
      </rPr>
      <t xml:space="preserve">
The calculator, located in the Calculator tab, is designed to work for Integrated Masters Degrees comprising of 480 credits (or 240 credits for MArch), using the standard calculation for Integrated Bachelor/Master Degrees. UWE Bristol Academic Regulations stipulate that your degree classification will include all marks achieved at Level 7 with the remaining required credit made up from the best marks from Level 6. 										</t>
    </r>
  </si>
  <si>
    <t xml:space="preserve">The calculator works in three steps; entering your Level 7 Marks, entering the remaining Level 6 credits required and viewing your estimated overall mark. You can view a completed example calculation in the Example tab. </t>
  </si>
  <si>
    <t xml:space="preserve">The calculator works in three steps; entering your Level 7 Marks, entering the remaining Level 6 credits required and viewing your estimated overall mark. 	
Please read the guidance tab before using the calculator		</t>
  </si>
  <si>
    <t xml:space="preserve"> Part 1: Level 7 Marks</t>
  </si>
  <si>
    <t>Part 2: Level 6 Marks</t>
  </si>
  <si>
    <r>
      <rPr>
        <b/>
        <sz val="12"/>
        <color theme="1"/>
        <rFont val="Calibri"/>
        <family val="2"/>
        <scheme val="minor"/>
      </rPr>
      <t>Step 1:</t>
    </r>
    <r>
      <rPr>
        <sz val="12"/>
        <color theme="1"/>
        <rFont val="Calibri"/>
        <family val="2"/>
        <scheme val="minor"/>
      </rPr>
      <t xml:space="preserve"> On each row enter the name of </t>
    </r>
    <r>
      <rPr>
        <b/>
        <sz val="12"/>
        <color theme="1"/>
        <rFont val="Calibri"/>
        <family val="2"/>
        <scheme val="minor"/>
      </rPr>
      <t>all</t>
    </r>
    <r>
      <rPr>
        <sz val="12"/>
        <color theme="1"/>
        <rFont val="Calibri"/>
        <family val="2"/>
        <scheme val="minor"/>
      </rPr>
      <t xml:space="preserve"> your Level 7 modules.</t>
    </r>
    <r>
      <rPr>
        <b/>
        <sz val="12"/>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</si>
</sst>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2"/>
      <color theme="1"/>
      <name val="Calibri"/>
      <family val="2"/>
      <scheme val="minor"/>
    </font>
    <font>
      <sz val="11"/>
      <color theme="1"/>
      <name val="Calibri"/>
      <family val="2"/>
      <scheme val="minor"/>
    </font>
    <font>
      <sz val="11"/>
      <color theme="1"/>
      <name val="Calibri"/>
      <family val="2"/>
      <scheme val="minor"/>
    </font>
    <font>
      <sz val="12"/>
      <color theme="1"/>
      <name val="Arial"/>
      <family val="2"/>
    </font>
    <font>
      <sz val="14"/>
      <color theme="1"/>
      <name val="Calibri"/>
      <family val="2"/>
      <scheme val="minor"/>
    </font>
    <font>
      <b/>
      <sz val="14"/>
      <color theme="1"/>
      <name val="Calibri"/>
      <family val="2"/>
      <scheme val="minor"/>
    </font>
    <font>
      <sz val="14"/>
      <name val="Arial"/>
      <family val="2"/>
    </font>
    <font>
      <b/>
      <sz val="12"/>
      <color theme="1"/>
      <name val="Calibri"/>
      <family val="2"/>
      <scheme val="minor"/>
    </font>
    <font>
      <sz val="12"/>
      <color rgb="FFFF0000"/>
      <name val="Calibri"/>
      <family val="2"/>
      <scheme val="minor"/>
    </font>
    <font>
      <sz val="10"/>
      <color theme="1"/>
      <name val="Calibri"/>
      <family val="2"/>
      <scheme val="minor"/>
    </font>
    <font>
      <b/>
      <sz val="12"/>
      <color theme="1"/>
      <name val="Arial"/>
      <family val="2"/>
    </font>
    <font>
      <b/>
      <sz val="12"/>
      <color rgb="FFFF0000"/>
      <name val="Calibri"/>
      <family val="2"/>
      <scheme val="minor"/>
    </font>
    <font>
      <b/>
      <sz val="18"/>
      <color theme="1"/>
      <name val="Arial"/>
      <family val="2"/>
    </font>
    <font>
      <b/>
      <sz val="14"/>
      <name val="Arial"/>
      <family val="2"/>
    </font>
    <font>
      <sz val="11"/>
      <color theme="1"/>
      <name val="Arial"/>
      <family val="2"/>
    </font>
    <font>
      <b/>
      <sz val="18"/>
      <color theme="1"/>
      <name val="Calibri"/>
      <family val="2"/>
      <scheme val="minor"/>
    </font>
    <font>
      <b/>
      <sz val="11"/>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5"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54">
    <xf numFmtId="0" fontId="0" fillId="0" borderId="0" xfId="0"/>
    <xf numFmtId="0" fontId="3" fillId="2" borderId="0" xfId="0" applyFont="1" applyFill="1" applyAlignment="1">
      <alignment horizontal="center" vertical="center"/>
    </xf>
    <xf numFmtId="0" fontId="3" fillId="0" borderId="0" xfId="0" applyFont="1" applyAlignment="1">
      <alignment horizontal="center" vertical="center"/>
    </xf>
    <xf numFmtId="0" fontId="3" fillId="4" borderId="0" xfId="0" applyFont="1" applyFill="1" applyAlignment="1">
      <alignment horizontal="center" vertical="center"/>
    </xf>
    <xf numFmtId="0" fontId="3" fillId="2" borderId="0" xfId="0" applyFont="1" applyFill="1" applyAlignment="1">
      <alignment horizontal="center" vertical="center" wrapText="1"/>
    </xf>
    <xf numFmtId="0" fontId="3" fillId="4" borderId="0" xfId="0" applyFont="1" applyFill="1" applyAlignment="1">
      <alignment horizontal="center" vertical="center" wrapText="1"/>
    </xf>
    <xf numFmtId="0" fontId="0" fillId="0" borderId="1" xfId="0" applyBorder="1" applyAlignment="1">
      <alignment horizontal="center" vertical="center" wrapText="1"/>
    </xf>
    <xf numFmtId="0" fontId="8" fillId="0" borderId="1" xfId="0" applyFont="1" applyBorder="1" applyAlignment="1">
      <alignment horizontal="center" vertical="center" wrapText="1"/>
    </xf>
    <xf numFmtId="0" fontId="3" fillId="0" borderId="0" xfId="0" applyFont="1" applyAlignment="1">
      <alignment horizontal="center" vertical="center" wrapText="1"/>
    </xf>
    <xf numFmtId="0" fontId="10" fillId="2" borderId="0" xfId="0" applyFont="1" applyFill="1" applyAlignment="1">
      <alignment horizontal="center" vertical="center"/>
    </xf>
    <xf numFmtId="0" fontId="10" fillId="4" borderId="0" xfId="0" applyFont="1" applyFill="1" applyAlignment="1">
      <alignment horizontal="center" vertical="center"/>
    </xf>
    <xf numFmtId="0" fontId="7" fillId="0" borderId="1" xfId="0" applyFont="1" applyBorder="1" applyAlignment="1">
      <alignment horizontal="center" vertical="center"/>
    </xf>
    <xf numFmtId="0" fontId="11" fillId="0" borderId="1" xfId="0" applyFont="1" applyBorder="1" applyAlignment="1">
      <alignment horizontal="center" vertical="center"/>
    </xf>
    <xf numFmtId="0" fontId="10" fillId="0" borderId="0" xfId="0" applyFont="1" applyAlignment="1">
      <alignment horizontal="center" vertical="center"/>
    </xf>
    <xf numFmtId="0" fontId="0" fillId="5" borderId="1" xfId="0" applyFill="1" applyBorder="1" applyAlignment="1">
      <alignment horizontal="left" vertical="center"/>
    </xf>
    <xf numFmtId="0" fontId="0" fillId="5" borderId="1" xfId="0" applyFill="1" applyBorder="1" applyAlignment="1">
      <alignment horizontal="center" vertical="center"/>
    </xf>
    <xf numFmtId="0" fontId="8" fillId="5" borderId="1" xfId="0" applyFont="1" applyFill="1" applyBorder="1" applyAlignment="1">
      <alignment horizontal="center" vertical="center"/>
    </xf>
    <xf numFmtId="0" fontId="8" fillId="5" borderId="0" xfId="0" applyFont="1" applyFill="1" applyAlignment="1">
      <alignment horizontal="right" vertical="center"/>
    </xf>
    <xf numFmtId="0" fontId="8" fillId="5" borderId="0" xfId="0" applyFont="1" applyFill="1" applyAlignment="1">
      <alignment horizontal="center" vertical="center"/>
    </xf>
    <xf numFmtId="0" fontId="0" fillId="5" borderId="0" xfId="0" applyFill="1" applyAlignment="1">
      <alignment horizontal="left" vertical="center"/>
    </xf>
    <xf numFmtId="0" fontId="0" fillId="5" borderId="0" xfId="0" applyFill="1" applyAlignment="1">
      <alignment horizontal="center" vertical="center"/>
    </xf>
    <xf numFmtId="0" fontId="12" fillId="2" borderId="0" xfId="0" applyFont="1" applyFill="1" applyAlignment="1">
      <alignment horizontal="center" vertical="center"/>
    </xf>
    <xf numFmtId="0" fontId="12" fillId="4" borderId="0" xfId="0" applyFont="1" applyFill="1" applyAlignment="1">
      <alignment horizontal="center" vertical="center"/>
    </xf>
    <xf numFmtId="0" fontId="12" fillId="0" borderId="0" xfId="0" applyFont="1" applyAlignment="1">
      <alignment horizontal="center" vertical="center"/>
    </xf>
    <xf numFmtId="0" fontId="14" fillId="6" borderId="0" xfId="0" applyFont="1" applyFill="1" applyAlignment="1">
      <alignment horizontal="center" vertical="center" wrapText="1"/>
    </xf>
    <xf numFmtId="2" fontId="14" fillId="6" borderId="0" xfId="0" applyNumberFormat="1" applyFont="1" applyFill="1" applyAlignment="1">
      <alignment horizontal="center" vertical="center"/>
    </xf>
    <xf numFmtId="0" fontId="14" fillId="2" borderId="0" xfId="0" applyFont="1" applyFill="1" applyAlignment="1">
      <alignment vertical="center" wrapText="1"/>
    </xf>
    <xf numFmtId="0" fontId="3" fillId="2" borderId="0" xfId="0" applyFont="1" applyFill="1" applyAlignment="1">
      <alignment vertical="center"/>
    </xf>
    <xf numFmtId="0" fontId="15" fillId="2" borderId="0" xfId="0" applyFont="1" applyFill="1" applyAlignment="1">
      <alignment horizontal="right" vertical="center"/>
    </xf>
    <xf numFmtId="0" fontId="0" fillId="2" borderId="0" xfId="0" applyFill="1"/>
    <xf numFmtId="0" fontId="3" fillId="4" borderId="3" xfId="0" applyFont="1" applyFill="1" applyBorder="1" applyAlignment="1">
      <alignment horizontal="center" vertical="center"/>
    </xf>
    <xf numFmtId="0" fontId="4" fillId="2" borderId="0" xfId="0" applyFont="1" applyFill="1" applyAlignment="1">
      <alignment horizontal="center" vertical="center" wrapText="1"/>
    </xf>
    <xf numFmtId="0" fontId="14" fillId="2" borderId="0" xfId="0" applyFont="1" applyFill="1" applyAlignment="1">
      <alignment horizontal="center" vertical="center" wrapText="1"/>
    </xf>
    <xf numFmtId="0" fontId="3" fillId="7" borderId="0" xfId="0" applyFont="1" applyFill="1" applyAlignment="1">
      <alignment horizontal="center" vertical="center"/>
    </xf>
    <xf numFmtId="0" fontId="3" fillId="7" borderId="2" xfId="0" applyFont="1" applyFill="1" applyBorder="1" applyAlignment="1">
      <alignment horizontal="left" vertical="center"/>
    </xf>
    <xf numFmtId="0" fontId="0" fillId="5" borderId="1" xfId="0" applyFill="1" applyBorder="1" applyAlignment="1" applyProtection="1">
      <alignment horizontal="left" vertical="center"/>
      <protection locked="0"/>
    </xf>
    <xf numFmtId="0" fontId="0" fillId="5" borderId="1" xfId="0" applyFill="1" applyBorder="1" applyAlignment="1" applyProtection="1">
      <alignment horizontal="center" vertical="center"/>
      <protection locked="0"/>
    </xf>
    <xf numFmtId="0" fontId="0" fillId="2" borderId="0" xfId="0" applyFill="1" applyAlignment="1">
      <alignment wrapText="1"/>
    </xf>
    <xf numFmtId="0" fontId="2" fillId="2" borderId="0" xfId="0" applyFont="1" applyFill="1" applyAlignment="1">
      <alignment horizontal="center" wrapText="1"/>
    </xf>
    <xf numFmtId="0" fontId="0" fillId="2" borderId="0" xfId="0" applyFill="1" applyAlignment="1">
      <alignment horizontal="center" wrapText="1"/>
    </xf>
    <xf numFmtId="0" fontId="4" fillId="2" borderId="0" xfId="0" applyFont="1" applyFill="1" applyAlignment="1">
      <alignment horizontal="center" vertical="center" wrapText="1"/>
    </xf>
    <xf numFmtId="0" fontId="2" fillId="2" borderId="0" xfId="0" applyFont="1" applyFill="1" applyAlignment="1">
      <alignment horizontal="center" wrapText="1"/>
    </xf>
    <xf numFmtId="0" fontId="16" fillId="2" borderId="0" xfId="0" applyFont="1" applyFill="1" applyAlignment="1">
      <alignment horizontal="center"/>
    </xf>
    <xf numFmtId="0" fontId="7" fillId="2" borderId="0" xfId="0" applyFont="1" applyFill="1" applyAlignment="1">
      <alignment horizontal="center"/>
    </xf>
    <xf numFmtId="0" fontId="14" fillId="2" borderId="0" xfId="0" applyFont="1" applyFill="1" applyAlignment="1">
      <alignment horizontal="center" vertical="center" wrapText="1"/>
    </xf>
    <xf numFmtId="0" fontId="10" fillId="2" borderId="0" xfId="0" applyFont="1" applyFill="1" applyAlignment="1">
      <alignment horizontal="left" vertical="center"/>
    </xf>
    <xf numFmtId="0" fontId="6" fillId="2" borderId="0" xfId="0" applyFont="1" applyFill="1" applyAlignment="1">
      <alignment horizontal="center" vertical="center" textRotation="90" wrapText="1"/>
    </xf>
    <xf numFmtId="0" fontId="15" fillId="2" borderId="0" xfId="0" applyFont="1" applyFill="1" applyAlignment="1">
      <alignment horizontal="center" vertical="center"/>
    </xf>
    <xf numFmtId="0" fontId="2" fillId="2" borderId="0" xfId="0" applyFont="1" applyFill="1" applyAlignment="1">
      <alignment horizontal="center" vertical="center" wrapText="1"/>
    </xf>
    <xf numFmtId="0" fontId="13" fillId="3" borderId="0" xfId="0" applyFont="1" applyFill="1" applyAlignment="1">
      <alignment horizontal="center" vertical="center"/>
    </xf>
    <xf numFmtId="0" fontId="10" fillId="3" borderId="0" xfId="0" applyFont="1" applyFill="1" applyAlignment="1">
      <alignment horizontal="center" vertical="center"/>
    </xf>
    <xf numFmtId="0" fontId="6" fillId="3" borderId="0" xfId="0" applyFont="1" applyFill="1" applyAlignment="1">
      <alignment horizontal="center" vertical="center" textRotation="90" wrapText="1"/>
    </xf>
    <xf numFmtId="0" fontId="1" fillId="2" borderId="0" xfId="0" applyFont="1" applyFill="1" applyAlignment="1">
      <alignment horizontal="center" wrapText="1"/>
    </xf>
    <xf numFmtId="0" fontId="1" fillId="2" borderId="0" xfId="0" applyFont="1" applyFill="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D692FD-BA19-4174-8289-BE1E8CBDD23E}">
  <dimension ref="A1:N16"/>
  <sheetViews>
    <sheetView tabSelected="1" workbookViewId="0">
      <selection activeCell="B8" sqref="B8:M8"/>
    </sheetView>
  </sheetViews>
  <sheetFormatPr defaultColWidth="0" defaultRowHeight="15.75" zeroHeight="1" x14ac:dyDescent="0.25"/>
  <cols>
    <col min="1" max="12" width="8.625" customWidth="1"/>
    <col min="13" max="13" width="6.5" customWidth="1"/>
    <col min="14" max="14" width="4.125" customWidth="1"/>
    <col min="15" max="16384" width="8.625" hidden="1"/>
  </cols>
  <sheetData>
    <row r="1" spans="1:14" ht="15" customHeight="1" x14ac:dyDescent="0.25">
      <c r="A1" s="29"/>
      <c r="B1" s="29"/>
      <c r="C1" s="29"/>
      <c r="D1" s="29"/>
      <c r="E1" s="29"/>
      <c r="F1" s="29"/>
      <c r="G1" s="29"/>
      <c r="H1" s="29"/>
      <c r="I1" s="29"/>
      <c r="J1" s="29"/>
      <c r="K1" s="29"/>
      <c r="L1" s="29"/>
      <c r="M1" s="29"/>
      <c r="N1" s="29"/>
    </row>
    <row r="2" spans="1:14" ht="35.1" customHeight="1" x14ac:dyDescent="0.25">
      <c r="A2" s="29"/>
      <c r="B2" s="40" t="s">
        <v>0</v>
      </c>
      <c r="C2" s="40"/>
      <c r="D2" s="40"/>
      <c r="E2" s="40"/>
      <c r="F2" s="40"/>
      <c r="G2" s="40"/>
      <c r="H2" s="40"/>
      <c r="I2" s="40"/>
      <c r="J2" s="40"/>
      <c r="K2" s="40"/>
      <c r="L2" s="40"/>
      <c r="M2" s="40"/>
      <c r="N2" s="29"/>
    </row>
    <row r="3" spans="1:14" ht="102" customHeight="1" x14ac:dyDescent="0.25">
      <c r="A3" s="29"/>
      <c r="B3" s="52" t="s">
        <v>46</v>
      </c>
      <c r="C3" s="41"/>
      <c r="D3" s="41"/>
      <c r="E3" s="41"/>
      <c r="F3" s="41"/>
      <c r="G3" s="41"/>
      <c r="H3" s="41"/>
      <c r="I3" s="41"/>
      <c r="J3" s="41"/>
      <c r="K3" s="41"/>
      <c r="L3" s="41"/>
      <c r="M3" s="41"/>
      <c r="N3" s="29"/>
    </row>
    <row r="4" spans="1:14" ht="41.1" customHeight="1" x14ac:dyDescent="0.25">
      <c r="A4" s="29"/>
      <c r="B4" s="52" t="s">
        <v>47</v>
      </c>
      <c r="C4" s="41"/>
      <c r="D4" s="41"/>
      <c r="E4" s="41"/>
      <c r="F4" s="41"/>
      <c r="G4" s="41"/>
      <c r="H4" s="41"/>
      <c r="I4" s="41"/>
      <c r="J4" s="41"/>
      <c r="K4" s="41"/>
      <c r="L4" s="41"/>
      <c r="M4" s="41"/>
      <c r="N4" s="29"/>
    </row>
    <row r="5" spans="1:14" ht="42.6" customHeight="1" x14ac:dyDescent="0.25">
      <c r="A5" s="29"/>
      <c r="B5" s="39" t="s">
        <v>1</v>
      </c>
      <c r="C5" s="39"/>
      <c r="D5" s="39"/>
      <c r="E5" s="39"/>
      <c r="F5" s="39"/>
      <c r="G5" s="39"/>
      <c r="H5" s="39"/>
      <c r="I5" s="39"/>
      <c r="J5" s="39"/>
      <c r="K5" s="39"/>
      <c r="L5" s="39"/>
      <c r="M5" s="39"/>
      <c r="N5" s="37"/>
    </row>
    <row r="6" spans="1:14" x14ac:dyDescent="0.25">
      <c r="A6" s="29"/>
      <c r="B6" s="29"/>
      <c r="C6" s="29"/>
      <c r="D6" s="29"/>
      <c r="E6" s="29"/>
      <c r="F6" s="29"/>
      <c r="G6" s="29"/>
      <c r="H6" s="29"/>
      <c r="I6" s="29"/>
      <c r="J6" s="29"/>
      <c r="K6" s="29"/>
      <c r="L6" s="29"/>
      <c r="M6" s="29"/>
      <c r="N6" s="29"/>
    </row>
    <row r="7" spans="1:14" ht="36" customHeight="1" x14ac:dyDescent="0.25">
      <c r="A7" s="29"/>
      <c r="B7" s="42" t="s">
        <v>2</v>
      </c>
      <c r="C7" s="43"/>
      <c r="D7" s="43"/>
      <c r="E7" s="43"/>
      <c r="F7" s="43"/>
      <c r="G7" s="43"/>
      <c r="H7" s="43"/>
      <c r="I7" s="43"/>
      <c r="J7" s="43"/>
      <c r="K7" s="43"/>
      <c r="L7" s="43"/>
      <c r="M7" s="43"/>
      <c r="N7" s="29"/>
    </row>
    <row r="8" spans="1:14" ht="38.450000000000003" customHeight="1" x14ac:dyDescent="0.25">
      <c r="A8" s="29"/>
      <c r="B8" s="39" t="s">
        <v>3</v>
      </c>
      <c r="C8" s="39"/>
      <c r="D8" s="39"/>
      <c r="E8" s="39"/>
      <c r="F8" s="39"/>
      <c r="G8" s="39"/>
      <c r="H8" s="39"/>
      <c r="I8" s="39"/>
      <c r="J8" s="39"/>
      <c r="K8" s="39"/>
      <c r="L8" s="39"/>
      <c r="M8" s="39"/>
      <c r="N8" s="29"/>
    </row>
    <row r="9" spans="1:14" ht="6.95" customHeight="1" x14ac:dyDescent="0.25">
      <c r="A9" s="29"/>
      <c r="B9" s="37"/>
      <c r="C9" s="37"/>
      <c r="D9" s="37"/>
      <c r="E9" s="37"/>
      <c r="F9" s="37"/>
      <c r="G9" s="37"/>
      <c r="H9" s="37"/>
      <c r="I9" s="37"/>
      <c r="J9" s="37"/>
      <c r="K9" s="37"/>
      <c r="L9" s="37"/>
      <c r="M9" s="37"/>
      <c r="N9" s="29"/>
    </row>
    <row r="10" spans="1:14" ht="48.95" customHeight="1" x14ac:dyDescent="0.25">
      <c r="A10" s="29"/>
      <c r="B10" s="39" t="s">
        <v>4</v>
      </c>
      <c r="C10" s="39"/>
      <c r="D10" s="39"/>
      <c r="E10" s="39"/>
      <c r="F10" s="39"/>
      <c r="G10" s="39"/>
      <c r="H10" s="39"/>
      <c r="I10" s="39"/>
      <c r="J10" s="39"/>
      <c r="K10" s="39"/>
      <c r="L10" s="39"/>
      <c r="M10" s="39"/>
      <c r="N10" s="29"/>
    </row>
    <row r="11" spans="1:14" ht="4.5" customHeight="1" x14ac:dyDescent="0.25">
      <c r="A11" s="29"/>
      <c r="B11" s="37"/>
      <c r="C11" s="37"/>
      <c r="D11" s="37"/>
      <c r="E11" s="37"/>
      <c r="F11" s="37"/>
      <c r="G11" s="37"/>
      <c r="H11" s="37"/>
      <c r="I11" s="37"/>
      <c r="J11" s="37"/>
      <c r="K11" s="37"/>
      <c r="L11" s="37"/>
      <c r="M11" s="37"/>
      <c r="N11" s="29"/>
    </row>
    <row r="12" spans="1:14" ht="57" customHeight="1" x14ac:dyDescent="0.25">
      <c r="A12" s="29"/>
      <c r="B12" s="39" t="s">
        <v>5</v>
      </c>
      <c r="C12" s="39"/>
      <c r="D12" s="39"/>
      <c r="E12" s="39"/>
      <c r="F12" s="39"/>
      <c r="G12" s="39"/>
      <c r="H12" s="39"/>
      <c r="I12" s="39"/>
      <c r="J12" s="39"/>
      <c r="K12" s="39"/>
      <c r="L12" s="39"/>
      <c r="M12" s="39"/>
      <c r="N12" s="29"/>
    </row>
    <row r="13" spans="1:14" ht="15.6" customHeight="1" x14ac:dyDescent="0.25">
      <c r="A13" s="29"/>
      <c r="B13" s="37"/>
      <c r="C13" s="37"/>
      <c r="D13" s="37"/>
      <c r="E13" s="37"/>
      <c r="F13" s="37"/>
      <c r="G13" s="37"/>
      <c r="H13" s="37"/>
      <c r="I13" s="37"/>
      <c r="J13" s="37"/>
      <c r="K13" s="37"/>
      <c r="L13" s="37"/>
      <c r="M13" s="37"/>
      <c r="N13" s="29"/>
    </row>
    <row r="14" spans="1:14" ht="27.6" customHeight="1" x14ac:dyDescent="0.25">
      <c r="A14" s="29"/>
      <c r="B14" s="39" t="s">
        <v>6</v>
      </c>
      <c r="C14" s="39"/>
      <c r="D14" s="39"/>
      <c r="E14" s="39"/>
      <c r="F14" s="39"/>
      <c r="G14" s="39"/>
      <c r="H14" s="39"/>
      <c r="I14" s="39"/>
      <c r="J14" s="39"/>
      <c r="K14" s="39"/>
      <c r="L14" s="39"/>
      <c r="M14" s="39"/>
      <c r="N14" s="29"/>
    </row>
    <row r="15" spans="1:14" x14ac:dyDescent="0.25">
      <c r="A15" s="29"/>
      <c r="B15" s="29"/>
      <c r="C15" s="29"/>
      <c r="D15" s="29"/>
      <c r="E15" s="29"/>
      <c r="F15" s="29"/>
      <c r="G15" s="29"/>
      <c r="H15" s="29"/>
      <c r="I15" s="29"/>
      <c r="J15" s="29"/>
      <c r="K15" s="29"/>
      <c r="L15" s="29"/>
      <c r="M15" s="29"/>
      <c r="N15" s="29"/>
    </row>
    <row r="16" spans="1:14" x14ac:dyDescent="0.25">
      <c r="A16" s="29"/>
      <c r="B16" s="29"/>
      <c r="C16" s="29"/>
      <c r="D16" s="29"/>
      <c r="E16" s="29"/>
      <c r="F16" s="29"/>
      <c r="G16" s="29"/>
      <c r="H16" s="29"/>
      <c r="I16" s="29"/>
      <c r="J16" s="29"/>
      <c r="K16" s="29"/>
      <c r="L16" s="29"/>
      <c r="M16" s="29"/>
      <c r="N16" s="29"/>
    </row>
  </sheetData>
  <sheetProtection algorithmName="SHA-512" hashValue="smZfu1C/qgL7yHhN5NKlFWAAYc6uLFVcx+2o/JtldEjweL9Wf3gZzFtV/VPhDkhFsDHro7QU0H2KHQTg1HKsyg==" saltValue="zTC2AruJGyBp4mmCgN5qzw==" spinCount="100000" sheet="1" objects="1" scenarios="1"/>
  <mergeCells count="9">
    <mergeCell ref="B8:M8"/>
    <mergeCell ref="B10:M10"/>
    <mergeCell ref="B12:M12"/>
    <mergeCell ref="B14:M14"/>
    <mergeCell ref="B2:M2"/>
    <mergeCell ref="B3:M3"/>
    <mergeCell ref="B4:M4"/>
    <mergeCell ref="B5:M5"/>
    <mergeCell ref="B7:M7"/>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047F09-F2BE-4F52-968E-F8292E44F3CE}">
  <dimension ref="A1:AD36"/>
  <sheetViews>
    <sheetView zoomScale="80" zoomScaleNormal="80" workbookViewId="0">
      <selection activeCell="E9" sqref="E9"/>
    </sheetView>
  </sheetViews>
  <sheetFormatPr defaultColWidth="0" defaultRowHeight="15.6" customHeight="1" zeroHeight="1" x14ac:dyDescent="0.25"/>
  <cols>
    <col min="1" max="1" width="5.125" style="2" customWidth="1"/>
    <col min="2" max="2" width="5.75" style="2" hidden="1" customWidth="1"/>
    <col min="3" max="3" width="1.5" style="2" customWidth="1"/>
    <col min="4" max="4" width="31.125" style="2" customWidth="1"/>
    <col min="5" max="5" width="14" style="2" customWidth="1"/>
    <col min="6" max="6" width="15" style="2" customWidth="1"/>
    <col min="7" max="8" width="15" style="2" hidden="1" customWidth="1"/>
    <col min="9" max="9" width="1.625" style="2" customWidth="1"/>
    <col min="10" max="10" width="6.875" style="2" customWidth="1"/>
    <col min="11" max="11" width="5.375" style="2" hidden="1" customWidth="1"/>
    <col min="12" max="12" width="1.375" style="2" customWidth="1"/>
    <col min="13" max="13" width="35.25" style="2" customWidth="1"/>
    <col min="14" max="14" width="13.875" style="2" customWidth="1"/>
    <col min="15" max="15" width="13.75" style="2" customWidth="1"/>
    <col min="16" max="16" width="21.75" style="2" customWidth="1"/>
    <col min="17" max="17" width="17.125" style="2" customWidth="1"/>
    <col min="18" max="19" width="13.75" style="2" hidden="1" customWidth="1"/>
    <col min="20" max="20" width="2" style="2" customWidth="1"/>
    <col min="21" max="21" width="5.625" style="2" customWidth="1"/>
    <col min="22" max="22" width="10.875" style="2" hidden="1" customWidth="1"/>
    <col min="23" max="30" width="0" style="2" hidden="1" customWidth="1"/>
    <col min="31" max="16384" width="10.875" style="2" hidden="1"/>
  </cols>
  <sheetData>
    <row r="1" spans="1:22" ht="42.6" customHeight="1" x14ac:dyDescent="0.25">
      <c r="A1" s="1"/>
      <c r="B1" s="1"/>
      <c r="C1" s="1"/>
      <c r="D1" s="40" t="s">
        <v>7</v>
      </c>
      <c r="E1" s="40"/>
      <c r="F1" s="40"/>
      <c r="G1" s="40"/>
      <c r="H1" s="40"/>
      <c r="I1" s="40"/>
      <c r="J1" s="40"/>
      <c r="K1" s="40"/>
      <c r="L1" s="40"/>
      <c r="M1" s="40"/>
      <c r="N1" s="40"/>
      <c r="O1" s="40"/>
      <c r="P1" s="31"/>
      <c r="Q1" s="31"/>
      <c r="R1" s="31"/>
      <c r="S1" s="31"/>
      <c r="T1" s="1"/>
      <c r="U1" s="1"/>
      <c r="V1" s="1"/>
    </row>
    <row r="2" spans="1:22" ht="70.5" customHeight="1" x14ac:dyDescent="0.25">
      <c r="A2" s="1"/>
      <c r="B2" s="1"/>
      <c r="C2" s="1"/>
      <c r="D2" s="53" t="s">
        <v>48</v>
      </c>
      <c r="E2" s="48"/>
      <c r="F2" s="48"/>
      <c r="G2" s="48"/>
      <c r="H2" s="48"/>
      <c r="I2" s="48"/>
      <c r="J2" s="48"/>
      <c r="K2" s="48"/>
      <c r="L2" s="48"/>
      <c r="M2" s="48"/>
      <c r="N2" s="48"/>
      <c r="O2" s="48"/>
      <c r="P2" s="38"/>
      <c r="Q2" s="38"/>
      <c r="R2" s="38"/>
      <c r="S2" s="38"/>
      <c r="T2" s="1"/>
      <c r="U2" s="1"/>
      <c r="V2" s="1"/>
    </row>
    <row r="3" spans="1:22" ht="7.5" customHeight="1" x14ac:dyDescent="0.25">
      <c r="A3" s="1"/>
      <c r="B3" s="1"/>
      <c r="C3" s="1"/>
      <c r="D3" s="41"/>
      <c r="E3" s="41"/>
      <c r="F3" s="41"/>
      <c r="G3" s="38"/>
      <c r="H3" s="38"/>
      <c r="I3" s="1"/>
      <c r="J3" s="1"/>
      <c r="K3" s="1"/>
      <c r="L3" s="1"/>
      <c r="M3" s="1"/>
      <c r="N3" s="1"/>
      <c r="O3" s="1"/>
      <c r="P3" s="1"/>
      <c r="Q3" s="1"/>
      <c r="R3" s="1"/>
      <c r="S3" s="1"/>
      <c r="T3" s="1"/>
      <c r="U3" s="1"/>
      <c r="V3" s="1"/>
    </row>
    <row r="4" spans="1:22" ht="15.75" customHeight="1" x14ac:dyDescent="0.25">
      <c r="A4" s="1"/>
      <c r="B4" s="1"/>
      <c r="C4" s="1"/>
      <c r="D4" s="1"/>
      <c r="E4" s="1"/>
      <c r="F4" s="1"/>
      <c r="G4" s="1"/>
      <c r="H4" s="1"/>
      <c r="I4" s="1"/>
      <c r="J4" s="1"/>
      <c r="K4" s="1"/>
      <c r="L4" s="1"/>
      <c r="M4" s="1"/>
      <c r="N4" s="1"/>
      <c r="O4" s="1"/>
      <c r="P4" s="1"/>
      <c r="Q4" s="1"/>
      <c r="R4" s="1"/>
      <c r="S4" s="1"/>
      <c r="T4" s="1"/>
      <c r="U4" s="1"/>
      <c r="V4" s="1"/>
    </row>
    <row r="5" spans="1:22" ht="15.75" customHeight="1" x14ac:dyDescent="0.25">
      <c r="A5" s="1"/>
      <c r="B5" s="1"/>
      <c r="C5" s="50" t="s">
        <v>49</v>
      </c>
      <c r="D5" s="50"/>
      <c r="E5" s="1"/>
      <c r="F5" s="1"/>
      <c r="G5" s="1"/>
      <c r="H5" s="1"/>
      <c r="I5" s="1"/>
      <c r="J5" s="1"/>
      <c r="K5" s="1"/>
      <c r="L5" s="50" t="s">
        <v>50</v>
      </c>
      <c r="M5" s="50"/>
      <c r="N5" s="1"/>
      <c r="O5" s="1"/>
      <c r="P5" s="1"/>
      <c r="Q5" s="1"/>
      <c r="R5" s="1"/>
      <c r="S5" s="1"/>
      <c r="T5" s="1"/>
      <c r="U5" s="1"/>
      <c r="V5" s="1"/>
    </row>
    <row r="6" spans="1:22" ht="8.25" customHeight="1" x14ac:dyDescent="0.25">
      <c r="A6" s="1"/>
      <c r="B6" s="46"/>
      <c r="C6" s="3"/>
      <c r="D6" s="3"/>
      <c r="E6" s="3"/>
      <c r="F6" s="3"/>
      <c r="G6" s="3"/>
      <c r="H6" s="3"/>
      <c r="I6" s="3"/>
      <c r="J6" s="1"/>
      <c r="K6" s="46" t="s">
        <v>8</v>
      </c>
      <c r="L6" s="3"/>
      <c r="M6" s="3"/>
      <c r="N6" s="3"/>
      <c r="O6" s="3"/>
      <c r="P6" s="3"/>
      <c r="Q6" s="3"/>
      <c r="R6" s="3"/>
      <c r="S6" s="3"/>
      <c r="T6" s="3"/>
      <c r="U6" s="1"/>
      <c r="V6" s="1"/>
    </row>
    <row r="7" spans="1:22" s="8" customFormat="1" ht="146.1" customHeight="1" x14ac:dyDescent="0.25">
      <c r="A7" s="4"/>
      <c r="B7" s="46"/>
      <c r="C7" s="5"/>
      <c r="D7" s="6" t="s">
        <v>51</v>
      </c>
      <c r="E7" s="6" t="s">
        <v>9</v>
      </c>
      <c r="F7" s="6" t="s">
        <v>10</v>
      </c>
      <c r="G7" s="7" t="s">
        <v>11</v>
      </c>
      <c r="H7" s="7" t="s">
        <v>11</v>
      </c>
      <c r="I7" s="5"/>
      <c r="J7" s="4"/>
      <c r="K7" s="46"/>
      <c r="L7" s="5"/>
      <c r="M7" s="6" t="str">
        <f>"Step 1: On each row, enter the name of your Level 6 modules in descending mark order starting with your best mark at the top. "&amp;IF(E21&gt;1,"
Please note, as you have entered "&amp;E21&amp;" marks at level 7, you will need to enter "&amp;SUM(210-E21)&amp;" credits worth of marks.","")</f>
        <v xml:space="preserve">Step 1: On each row, enter the name of your Level 6 modules in descending mark order starting with your best mark at the top. </v>
      </c>
      <c r="N7" s="6" t="s">
        <v>12</v>
      </c>
      <c r="O7" s="6" t="s">
        <v>10</v>
      </c>
      <c r="P7" s="6" t="s">
        <v>13</v>
      </c>
      <c r="Q7" s="6" t="s">
        <v>14</v>
      </c>
      <c r="R7" s="7" t="s">
        <v>11</v>
      </c>
      <c r="S7" s="7" t="s">
        <v>11</v>
      </c>
      <c r="T7" s="5"/>
      <c r="U7" s="1"/>
      <c r="V7" s="4"/>
    </row>
    <row r="8" spans="1:22" s="13" customFormat="1" ht="15.75" x14ac:dyDescent="0.25">
      <c r="A8" s="9"/>
      <c r="B8" s="46"/>
      <c r="C8" s="10"/>
      <c r="D8" s="11" t="s">
        <v>15</v>
      </c>
      <c r="E8" s="11" t="s">
        <v>16</v>
      </c>
      <c r="F8" s="11" t="s">
        <v>17</v>
      </c>
      <c r="G8" s="12" t="s">
        <v>18</v>
      </c>
      <c r="H8" s="12" t="s">
        <v>19</v>
      </c>
      <c r="I8" s="10"/>
      <c r="J8" s="9"/>
      <c r="K8" s="46"/>
      <c r="L8" s="10"/>
      <c r="M8" s="11" t="s">
        <v>15</v>
      </c>
      <c r="N8" s="11" t="s">
        <v>16</v>
      </c>
      <c r="O8" s="11" t="s">
        <v>17</v>
      </c>
      <c r="P8" s="11" t="s">
        <v>20</v>
      </c>
      <c r="Q8" s="11" t="s">
        <v>21</v>
      </c>
      <c r="R8" s="12" t="s">
        <v>18</v>
      </c>
      <c r="S8" s="12" t="s">
        <v>19</v>
      </c>
      <c r="T8" s="10"/>
      <c r="U8" s="1"/>
      <c r="V8" s="9"/>
    </row>
    <row r="9" spans="1:22" ht="15.75" x14ac:dyDescent="0.25">
      <c r="A9" s="1"/>
      <c r="B9" s="46"/>
      <c r="C9" s="3"/>
      <c r="D9" s="35"/>
      <c r="E9" s="36"/>
      <c r="F9" s="36"/>
      <c r="G9" s="16">
        <f>IF(ISNUMBER(F9),(E9*100%),0)</f>
        <v>0</v>
      </c>
      <c r="H9" s="16">
        <f t="shared" ref="H9:H10" si="0">F9*G9</f>
        <v>0</v>
      </c>
      <c r="I9" s="3"/>
      <c r="J9" s="1"/>
      <c r="K9" s="46"/>
      <c r="L9" s="3"/>
      <c r="M9" s="35"/>
      <c r="N9" s="36"/>
      <c r="O9" s="36"/>
      <c r="P9" s="36"/>
      <c r="Q9" s="15">
        <f>(210-E21)-P9</f>
        <v>210</v>
      </c>
      <c r="R9" s="16">
        <f>IF(ISNUMBER(O9),(P9*100%),0)</f>
        <v>0</v>
      </c>
      <c r="S9" s="16">
        <f t="shared" ref="S9:S20" si="1">O9*R9</f>
        <v>0</v>
      </c>
      <c r="T9" s="3"/>
      <c r="U9" s="1"/>
      <c r="V9" s="1"/>
    </row>
    <row r="10" spans="1:22" ht="15.75" x14ac:dyDescent="0.25">
      <c r="A10" s="1"/>
      <c r="B10" s="46"/>
      <c r="C10" s="3"/>
      <c r="D10" s="35"/>
      <c r="E10" s="36"/>
      <c r="F10" s="36"/>
      <c r="G10" s="16">
        <f t="shared" ref="G10:G20" si="2">IF(ISNUMBER(F10),(E10*100%),0)</f>
        <v>0</v>
      </c>
      <c r="H10" s="16">
        <f t="shared" si="0"/>
        <v>0</v>
      </c>
      <c r="I10" s="3"/>
      <c r="J10" s="1"/>
      <c r="K10" s="46"/>
      <c r="L10" s="3"/>
      <c r="M10" s="35"/>
      <c r="N10" s="36"/>
      <c r="O10" s="36"/>
      <c r="P10" s="36"/>
      <c r="Q10" s="15">
        <f>Q9-P10</f>
        <v>210</v>
      </c>
      <c r="R10" s="16">
        <f t="shared" ref="R10:R20" si="3">IF(ISNUMBER(O10),(P10*100%),0)</f>
        <v>0</v>
      </c>
      <c r="S10" s="16">
        <f t="shared" si="1"/>
        <v>0</v>
      </c>
      <c r="T10" s="3"/>
      <c r="U10" s="1"/>
      <c r="V10" s="1"/>
    </row>
    <row r="11" spans="1:22" ht="15.75" x14ac:dyDescent="0.25">
      <c r="A11" s="1"/>
      <c r="B11" s="46"/>
      <c r="C11" s="3"/>
      <c r="D11" s="35"/>
      <c r="E11" s="36"/>
      <c r="F11" s="36"/>
      <c r="G11" s="16">
        <f t="shared" si="2"/>
        <v>0</v>
      </c>
      <c r="H11" s="16">
        <f>F11*G11</f>
        <v>0</v>
      </c>
      <c r="I11" s="3"/>
      <c r="J11" s="1"/>
      <c r="K11" s="46"/>
      <c r="L11" s="3"/>
      <c r="M11" s="35"/>
      <c r="N11" s="36"/>
      <c r="O11" s="36"/>
      <c r="P11" s="36"/>
      <c r="Q11" s="15">
        <f>Q10-P11</f>
        <v>210</v>
      </c>
      <c r="R11" s="16">
        <f t="shared" si="3"/>
        <v>0</v>
      </c>
      <c r="S11" s="16">
        <f t="shared" si="1"/>
        <v>0</v>
      </c>
      <c r="T11" s="3"/>
      <c r="U11" s="1"/>
      <c r="V11" s="1"/>
    </row>
    <row r="12" spans="1:22" ht="15.75" x14ac:dyDescent="0.25">
      <c r="A12" s="1"/>
      <c r="B12" s="46"/>
      <c r="C12" s="3"/>
      <c r="D12" s="35"/>
      <c r="E12" s="36"/>
      <c r="F12" s="36"/>
      <c r="G12" s="16">
        <f t="shared" si="2"/>
        <v>0</v>
      </c>
      <c r="H12" s="16">
        <f t="shared" ref="H12:H20" si="4">F12*G12</f>
        <v>0</v>
      </c>
      <c r="I12" s="3"/>
      <c r="J12" s="1"/>
      <c r="K12" s="46"/>
      <c r="L12" s="3"/>
      <c r="M12" s="35"/>
      <c r="N12" s="36"/>
      <c r="O12" s="36"/>
      <c r="P12" s="36"/>
      <c r="Q12" s="15">
        <f t="shared" ref="Q12:Q20" si="5">Q11-P12</f>
        <v>210</v>
      </c>
      <c r="R12" s="16">
        <f t="shared" si="3"/>
        <v>0</v>
      </c>
      <c r="S12" s="16">
        <f t="shared" si="1"/>
        <v>0</v>
      </c>
      <c r="T12" s="3"/>
      <c r="U12" s="1"/>
      <c r="V12" s="1"/>
    </row>
    <row r="13" spans="1:22" ht="15.75" x14ac:dyDescent="0.25">
      <c r="A13" s="1"/>
      <c r="B13" s="46"/>
      <c r="C13" s="3"/>
      <c r="D13" s="35"/>
      <c r="E13" s="36"/>
      <c r="F13" s="36"/>
      <c r="G13" s="16">
        <f t="shared" si="2"/>
        <v>0</v>
      </c>
      <c r="H13" s="16">
        <f t="shared" si="4"/>
        <v>0</v>
      </c>
      <c r="I13" s="3"/>
      <c r="J13" s="1"/>
      <c r="K13" s="46"/>
      <c r="L13" s="3"/>
      <c r="M13" s="35"/>
      <c r="N13" s="36"/>
      <c r="O13" s="36"/>
      <c r="P13" s="36"/>
      <c r="Q13" s="15">
        <f t="shared" si="5"/>
        <v>210</v>
      </c>
      <c r="R13" s="16">
        <f t="shared" si="3"/>
        <v>0</v>
      </c>
      <c r="S13" s="16">
        <f t="shared" si="1"/>
        <v>0</v>
      </c>
      <c r="T13" s="3"/>
      <c r="U13" s="1"/>
      <c r="V13" s="1"/>
    </row>
    <row r="14" spans="1:22" ht="15.75" x14ac:dyDescent="0.25">
      <c r="A14" s="1"/>
      <c r="B14" s="46"/>
      <c r="C14" s="3"/>
      <c r="D14" s="35"/>
      <c r="E14" s="36"/>
      <c r="F14" s="36"/>
      <c r="G14" s="16">
        <f t="shared" si="2"/>
        <v>0</v>
      </c>
      <c r="H14" s="16">
        <f t="shared" si="4"/>
        <v>0</v>
      </c>
      <c r="I14" s="3"/>
      <c r="J14" s="1"/>
      <c r="K14" s="46"/>
      <c r="L14" s="3"/>
      <c r="M14" s="35"/>
      <c r="N14" s="36"/>
      <c r="O14" s="36"/>
      <c r="P14" s="36"/>
      <c r="Q14" s="15">
        <f t="shared" si="5"/>
        <v>210</v>
      </c>
      <c r="R14" s="16">
        <f t="shared" si="3"/>
        <v>0</v>
      </c>
      <c r="S14" s="16">
        <f t="shared" si="1"/>
        <v>0</v>
      </c>
      <c r="T14" s="3"/>
      <c r="U14" s="1"/>
      <c r="V14" s="1"/>
    </row>
    <row r="15" spans="1:22" ht="15.75" x14ac:dyDescent="0.25">
      <c r="A15" s="1"/>
      <c r="B15" s="46"/>
      <c r="C15" s="3"/>
      <c r="D15" s="35"/>
      <c r="E15" s="36"/>
      <c r="F15" s="36"/>
      <c r="G15" s="16">
        <f t="shared" si="2"/>
        <v>0</v>
      </c>
      <c r="H15" s="16">
        <f t="shared" si="4"/>
        <v>0</v>
      </c>
      <c r="I15" s="3"/>
      <c r="J15" s="1"/>
      <c r="K15" s="46"/>
      <c r="L15" s="3"/>
      <c r="M15" s="35"/>
      <c r="N15" s="36"/>
      <c r="O15" s="36"/>
      <c r="P15" s="36"/>
      <c r="Q15" s="15">
        <f t="shared" si="5"/>
        <v>210</v>
      </c>
      <c r="R15" s="16">
        <f t="shared" si="3"/>
        <v>0</v>
      </c>
      <c r="S15" s="16">
        <f t="shared" si="1"/>
        <v>0</v>
      </c>
      <c r="T15" s="3"/>
      <c r="U15" s="1"/>
      <c r="V15" s="1"/>
    </row>
    <row r="16" spans="1:22" ht="15.75" x14ac:dyDescent="0.25">
      <c r="A16" s="1"/>
      <c r="B16" s="46"/>
      <c r="C16" s="3"/>
      <c r="D16" s="35"/>
      <c r="E16" s="36"/>
      <c r="F16" s="36"/>
      <c r="G16" s="16">
        <f t="shared" si="2"/>
        <v>0</v>
      </c>
      <c r="H16" s="16">
        <f t="shared" si="4"/>
        <v>0</v>
      </c>
      <c r="I16" s="3"/>
      <c r="J16" s="1"/>
      <c r="K16" s="46"/>
      <c r="L16" s="3"/>
      <c r="M16" s="35"/>
      <c r="N16" s="36"/>
      <c r="O16" s="36"/>
      <c r="P16" s="36"/>
      <c r="Q16" s="15">
        <f t="shared" si="5"/>
        <v>210</v>
      </c>
      <c r="R16" s="16">
        <f t="shared" si="3"/>
        <v>0</v>
      </c>
      <c r="S16" s="16">
        <f t="shared" si="1"/>
        <v>0</v>
      </c>
      <c r="T16" s="3"/>
      <c r="U16" s="1"/>
      <c r="V16" s="1"/>
    </row>
    <row r="17" spans="1:22" ht="15.75" x14ac:dyDescent="0.25">
      <c r="A17" s="1"/>
      <c r="B17" s="46"/>
      <c r="C17" s="3"/>
      <c r="D17" s="35"/>
      <c r="E17" s="36"/>
      <c r="F17" s="36"/>
      <c r="G17" s="16">
        <f t="shared" si="2"/>
        <v>0</v>
      </c>
      <c r="H17" s="16">
        <f t="shared" si="4"/>
        <v>0</v>
      </c>
      <c r="I17" s="3"/>
      <c r="J17" s="1"/>
      <c r="K17" s="46"/>
      <c r="L17" s="3"/>
      <c r="M17" s="35"/>
      <c r="N17" s="36"/>
      <c r="O17" s="36"/>
      <c r="P17" s="36"/>
      <c r="Q17" s="15">
        <f t="shared" si="5"/>
        <v>210</v>
      </c>
      <c r="R17" s="16">
        <f t="shared" si="3"/>
        <v>0</v>
      </c>
      <c r="S17" s="16">
        <f t="shared" si="1"/>
        <v>0</v>
      </c>
      <c r="T17" s="3"/>
      <c r="U17" s="1"/>
      <c r="V17" s="1"/>
    </row>
    <row r="18" spans="1:22" ht="15.75" x14ac:dyDescent="0.25">
      <c r="A18" s="1"/>
      <c r="B18" s="46"/>
      <c r="C18" s="3"/>
      <c r="D18" s="35"/>
      <c r="E18" s="36"/>
      <c r="F18" s="36"/>
      <c r="G18" s="16">
        <f t="shared" si="2"/>
        <v>0</v>
      </c>
      <c r="H18" s="16">
        <f t="shared" si="4"/>
        <v>0</v>
      </c>
      <c r="I18" s="3"/>
      <c r="J18" s="1" t="s">
        <v>22</v>
      </c>
      <c r="K18" s="46"/>
      <c r="L18" s="3"/>
      <c r="M18" s="35"/>
      <c r="N18" s="36"/>
      <c r="O18" s="36"/>
      <c r="P18" s="36"/>
      <c r="Q18" s="15">
        <f t="shared" si="5"/>
        <v>210</v>
      </c>
      <c r="R18" s="16">
        <f t="shared" si="3"/>
        <v>0</v>
      </c>
      <c r="S18" s="16">
        <f t="shared" si="1"/>
        <v>0</v>
      </c>
      <c r="T18" s="3"/>
      <c r="U18" s="1"/>
      <c r="V18" s="1"/>
    </row>
    <row r="19" spans="1:22" ht="15.75" x14ac:dyDescent="0.25">
      <c r="A19" s="1"/>
      <c r="B19" s="46"/>
      <c r="C19" s="3"/>
      <c r="D19" s="35"/>
      <c r="E19" s="36"/>
      <c r="F19" s="36"/>
      <c r="G19" s="16">
        <f t="shared" si="2"/>
        <v>0</v>
      </c>
      <c r="H19" s="16">
        <f t="shared" si="4"/>
        <v>0</v>
      </c>
      <c r="I19" s="3"/>
      <c r="J19" s="1"/>
      <c r="K19" s="46"/>
      <c r="L19" s="3"/>
      <c r="M19" s="35"/>
      <c r="N19" s="36"/>
      <c r="O19" s="36"/>
      <c r="P19" s="36"/>
      <c r="Q19" s="15">
        <f t="shared" si="5"/>
        <v>210</v>
      </c>
      <c r="R19" s="16">
        <f t="shared" si="3"/>
        <v>0</v>
      </c>
      <c r="S19" s="16">
        <f t="shared" si="1"/>
        <v>0</v>
      </c>
      <c r="T19" s="3"/>
      <c r="U19" s="1"/>
      <c r="V19" s="1"/>
    </row>
    <row r="20" spans="1:22" ht="15.75" x14ac:dyDescent="0.25">
      <c r="A20" s="1"/>
      <c r="B20" s="46"/>
      <c r="C20" s="3"/>
      <c r="D20" s="35"/>
      <c r="E20" s="36"/>
      <c r="F20" s="36"/>
      <c r="G20" s="16">
        <f t="shared" si="2"/>
        <v>0</v>
      </c>
      <c r="H20" s="16">
        <f t="shared" si="4"/>
        <v>0</v>
      </c>
      <c r="I20" s="3"/>
      <c r="J20" s="1"/>
      <c r="K20" s="46"/>
      <c r="L20" s="3"/>
      <c r="M20" s="35"/>
      <c r="N20" s="36"/>
      <c r="O20" s="36"/>
      <c r="P20" s="36"/>
      <c r="Q20" s="15">
        <f t="shared" si="5"/>
        <v>210</v>
      </c>
      <c r="R20" s="16">
        <f t="shared" si="3"/>
        <v>0</v>
      </c>
      <c r="S20" s="16">
        <f t="shared" si="1"/>
        <v>0</v>
      </c>
      <c r="T20" s="3"/>
      <c r="U20" s="1"/>
      <c r="V20" s="1"/>
    </row>
    <row r="21" spans="1:22" ht="15.75" hidden="1" x14ac:dyDescent="0.25">
      <c r="A21" s="1"/>
      <c r="B21" s="46"/>
      <c r="C21" s="3"/>
      <c r="D21" s="17" t="s">
        <v>23</v>
      </c>
      <c r="E21" s="18">
        <f>SUM(E9:E20)</f>
        <v>0</v>
      </c>
      <c r="F21" s="18" t="s">
        <v>24</v>
      </c>
      <c r="G21" s="18">
        <f>SUM(G9:G20)</f>
        <v>0</v>
      </c>
      <c r="H21" s="18">
        <f>SUM(H9:H20)</f>
        <v>0</v>
      </c>
      <c r="I21" s="3"/>
      <c r="J21" s="1"/>
      <c r="K21" s="46"/>
      <c r="L21" s="3"/>
      <c r="M21" s="19"/>
      <c r="N21" s="20"/>
      <c r="O21" s="18" t="s">
        <v>24</v>
      </c>
      <c r="P21" s="18"/>
      <c r="Q21" s="18"/>
      <c r="R21" s="18">
        <f>SUM(R9:R20)</f>
        <v>0</v>
      </c>
      <c r="S21" s="18">
        <f>SUM(S9:S20)</f>
        <v>0</v>
      </c>
      <c r="T21" s="3"/>
      <c r="U21" s="1"/>
      <c r="V21" s="1"/>
    </row>
    <row r="22" spans="1:22" ht="15.75" hidden="1" x14ac:dyDescent="0.25">
      <c r="A22" s="1"/>
      <c r="B22" s="46"/>
      <c r="C22" s="3"/>
      <c r="D22" s="19"/>
      <c r="E22" s="20"/>
      <c r="F22" s="18"/>
      <c r="G22" s="18"/>
      <c r="H22" s="18" t="e">
        <f>H21/G21</f>
        <v>#DIV/0!</v>
      </c>
      <c r="I22" s="3"/>
      <c r="J22" s="1"/>
      <c r="K22" s="46"/>
      <c r="L22" s="3"/>
      <c r="M22" s="19"/>
      <c r="N22" s="20"/>
      <c r="O22" s="18"/>
      <c r="P22" s="18"/>
      <c r="Q22" s="18"/>
      <c r="R22" s="18"/>
      <c r="S22" s="18" t="e">
        <f>S21/R21</f>
        <v>#DIV/0!</v>
      </c>
      <c r="T22" s="3"/>
      <c r="U22" s="1"/>
      <c r="V22" s="1"/>
    </row>
    <row r="23" spans="1:22" s="23" customFormat="1" ht="10.5" customHeight="1" x14ac:dyDescent="0.25">
      <c r="A23" s="21"/>
      <c r="B23" s="46"/>
      <c r="C23" s="22"/>
      <c r="D23" s="22"/>
      <c r="E23" s="22"/>
      <c r="F23" s="22"/>
      <c r="G23" s="22"/>
      <c r="H23" s="22"/>
      <c r="I23" s="22"/>
      <c r="J23" s="21"/>
      <c r="K23" s="46"/>
      <c r="L23" s="22"/>
      <c r="M23" s="22"/>
      <c r="N23" s="22"/>
      <c r="O23" s="22"/>
      <c r="P23" s="22"/>
      <c r="Q23" s="22"/>
      <c r="R23" s="22"/>
      <c r="S23" s="22"/>
      <c r="T23" s="22"/>
      <c r="U23" s="1"/>
      <c r="V23" s="21"/>
    </row>
    <row r="24" spans="1:22" s="1" customFormat="1" ht="33.75" customHeight="1" x14ac:dyDescent="0.25"/>
    <row r="25" spans="1:22" s="1" customFormat="1" ht="33.75" customHeight="1" x14ac:dyDescent="0.25">
      <c r="D25" s="49" t="s">
        <v>25</v>
      </c>
      <c r="E25" s="49"/>
    </row>
    <row r="26" spans="1:22" s="1" customFormat="1" ht="51" customHeight="1" x14ac:dyDescent="0.25">
      <c r="D26" s="24" t="s">
        <v>26</v>
      </c>
      <c r="E26" s="25" t="str">
        <f>IF(Q20=0,IFERROR(SUM(H21+S21)/SUM(G21+R21),""),"")</f>
        <v/>
      </c>
      <c r="F26" s="44"/>
      <c r="G26" s="44"/>
      <c r="H26" s="44"/>
      <c r="I26" s="26"/>
      <c r="J26" s="26"/>
      <c r="K26" s="26"/>
      <c r="L26" s="27"/>
      <c r="M26" s="27"/>
    </row>
    <row r="27" spans="1:22" s="1" customFormat="1" ht="33.75" customHeight="1" x14ac:dyDescent="0.25">
      <c r="D27" s="24" t="s">
        <v>27</v>
      </c>
      <c r="E27" s="24" t="str">
        <f>IF(E26="","",IF(AND(E26&lt;40),("Fail"),IF(AND(E26&gt;=40,E26&lt;=59.9),("Pass"),IF(AND(E26&gt;=60,E26&lt;=69.9),("Merit"),(IF(AND(E26&gt;=70),("Distinction")))))))</f>
        <v/>
      </c>
      <c r="F27" s="26"/>
      <c r="G27" s="26"/>
      <c r="H27" s="32"/>
    </row>
    <row r="28" spans="1:22" s="1" customFormat="1" ht="33.75" customHeight="1" x14ac:dyDescent="0.25">
      <c r="G28" s="26"/>
      <c r="H28" s="32"/>
    </row>
    <row r="29" spans="1:22" s="1" customFormat="1" ht="33.75" hidden="1" customHeight="1" x14ac:dyDescent="0.25">
      <c r="G29" s="26"/>
      <c r="H29" s="32"/>
    </row>
    <row r="30" spans="1:22" s="1" customFormat="1" ht="33.75" hidden="1" customHeight="1" x14ac:dyDescent="0.25">
      <c r="G30" s="26"/>
      <c r="H30" s="32"/>
    </row>
    <row r="31" spans="1:22" s="1" customFormat="1" ht="33.75" hidden="1" customHeight="1" x14ac:dyDescent="0.25">
      <c r="G31" s="26"/>
      <c r="H31" s="32"/>
    </row>
    <row r="32" spans="1:22" s="1" customFormat="1" ht="33.75" hidden="1" customHeight="1" x14ac:dyDescent="0.25"/>
    <row r="33" spans="1:22" s="1" customFormat="1" ht="21.95" hidden="1" customHeight="1" x14ac:dyDescent="0.25">
      <c r="D33" s="45"/>
      <c r="E33" s="45"/>
    </row>
    <row r="34" spans="1:22" ht="21.95" hidden="1" customHeight="1" x14ac:dyDescent="0.25">
      <c r="A34" s="1"/>
      <c r="B34" s="46"/>
      <c r="C34" s="1"/>
      <c r="D34" s="47"/>
      <c r="E34" s="47"/>
      <c r="F34" s="28"/>
      <c r="G34" s="28"/>
      <c r="H34" s="28"/>
      <c r="I34" s="1"/>
      <c r="J34" s="1"/>
      <c r="K34" s="1"/>
      <c r="L34" s="1"/>
      <c r="M34" s="1"/>
      <c r="N34" s="1"/>
      <c r="O34" s="1"/>
      <c r="P34" s="1"/>
      <c r="Q34" s="1"/>
      <c r="R34" s="1"/>
      <c r="S34" s="1"/>
      <c r="T34" s="1"/>
      <c r="U34" s="1"/>
      <c r="V34" s="1"/>
    </row>
    <row r="35" spans="1:22" ht="21.95" hidden="1" customHeight="1" x14ac:dyDescent="0.25">
      <c r="A35" s="1"/>
      <c r="B35" s="46"/>
      <c r="C35" s="1"/>
      <c r="D35" s="1"/>
      <c r="E35" s="1"/>
      <c r="F35" s="1"/>
      <c r="G35" s="1"/>
      <c r="H35" s="1"/>
      <c r="I35" s="1"/>
      <c r="J35" s="1"/>
      <c r="K35" s="1"/>
      <c r="L35" s="1"/>
      <c r="M35" s="1"/>
      <c r="N35" s="1"/>
      <c r="O35" s="1"/>
      <c r="P35" s="1"/>
      <c r="Q35" s="1"/>
      <c r="R35" s="1"/>
      <c r="S35" s="1"/>
      <c r="T35" s="1"/>
      <c r="U35" s="1"/>
      <c r="V35" s="1"/>
    </row>
    <row r="36" spans="1:22" ht="21.95" hidden="1" customHeight="1" x14ac:dyDescent="0.25">
      <c r="A36" s="1"/>
      <c r="B36" s="1"/>
      <c r="C36" s="1"/>
      <c r="D36" s="1"/>
      <c r="E36" s="1"/>
      <c r="F36" s="1"/>
      <c r="G36" s="1"/>
      <c r="H36" s="1"/>
      <c r="I36" s="1"/>
      <c r="J36" s="1"/>
      <c r="K36" s="1"/>
      <c r="L36" s="1"/>
      <c r="M36" s="1"/>
      <c r="N36" s="1"/>
      <c r="O36" s="1"/>
      <c r="P36" s="1"/>
      <c r="Q36" s="1"/>
      <c r="R36" s="1"/>
      <c r="S36" s="1"/>
      <c r="T36" s="1"/>
    </row>
  </sheetData>
  <sheetProtection algorithmName="SHA-512" hashValue="UvZtgYgQti8FjCcopyjMzPNAycFG5jw0cLoNjgkI3xequCJwV8wDTacd5Xyvw3mybSGHclgY/tb3Sx/uze2FsQ==" saltValue="NQBLzTnexLf5hA4mesUbEA==" spinCount="100000" sheet="1" objects="1" scenarios="1"/>
  <mergeCells count="12">
    <mergeCell ref="F26:H26"/>
    <mergeCell ref="D33:E33"/>
    <mergeCell ref="B34:B35"/>
    <mergeCell ref="D34:E34"/>
    <mergeCell ref="D1:O1"/>
    <mergeCell ref="D2:O2"/>
    <mergeCell ref="D3:F3"/>
    <mergeCell ref="B6:B23"/>
    <mergeCell ref="K6:K23"/>
    <mergeCell ref="D25:E25"/>
    <mergeCell ref="C5:D5"/>
    <mergeCell ref="L5:M5"/>
  </mergeCells>
  <dataValidations count="1">
    <dataValidation type="custom" allowBlank="1" showInputMessage="1" showErrorMessage="1" errorTitle="Too many credits" error="You have too many credits counting towards this calculation. Please reduce the number of credits counting at level 3 so that the number of credits remaining equals 0. " sqref="P9:P20" xr:uid="{1B54E0D2-6EE1-4056-9114-48F5060DD45D}">
      <formula1>Q9&gt;=0</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09262F-1F83-46AA-93F4-575AF989D84F}">
  <dimension ref="A1:AD33"/>
  <sheetViews>
    <sheetView zoomScale="70" zoomScaleNormal="70" workbookViewId="0">
      <selection activeCell="M23" sqref="M23"/>
    </sheetView>
  </sheetViews>
  <sheetFormatPr defaultColWidth="0" defaultRowHeight="15.6" customHeight="1" zeroHeight="1" x14ac:dyDescent="0.25"/>
  <cols>
    <col min="1" max="1" width="5.125" style="2" customWidth="1"/>
    <col min="2" max="2" width="5.75" style="2" customWidth="1"/>
    <col min="3" max="3" width="1.5" style="2" customWidth="1"/>
    <col min="4" max="4" width="31.125" style="2" customWidth="1"/>
    <col min="5" max="5" width="14" style="2" customWidth="1"/>
    <col min="6" max="6" width="15" style="2" customWidth="1"/>
    <col min="7" max="8" width="15" style="2" hidden="1" customWidth="1"/>
    <col min="9" max="9" width="1.625" style="2" customWidth="1"/>
    <col min="10" max="10" width="6.875" style="2" customWidth="1"/>
    <col min="11" max="11" width="5.375" style="2" customWidth="1"/>
    <col min="12" max="12" width="1.375" style="2" customWidth="1"/>
    <col min="13" max="13" width="38.625" style="2" customWidth="1"/>
    <col min="14" max="14" width="15.375" style="2" customWidth="1"/>
    <col min="15" max="15" width="13.75" style="2" customWidth="1"/>
    <col min="16" max="16" width="21.75" style="2" customWidth="1"/>
    <col min="17" max="17" width="17.125" style="2" customWidth="1"/>
    <col min="18" max="19" width="13.75" style="2" hidden="1" customWidth="1"/>
    <col min="20" max="20" width="2" style="2" customWidth="1"/>
    <col min="21" max="21" width="59.375" style="2" customWidth="1"/>
    <col min="22" max="22" width="10.875" style="2" hidden="1" customWidth="1"/>
    <col min="23" max="30" width="0" style="2" hidden="1" customWidth="1"/>
    <col min="31" max="16384" width="10.875" style="2" hidden="1"/>
  </cols>
  <sheetData>
    <row r="1" spans="1:22" ht="62.45" customHeight="1" x14ac:dyDescent="0.25">
      <c r="A1" s="1"/>
      <c r="B1" s="1"/>
      <c r="C1" s="1"/>
      <c r="D1" s="40" t="s">
        <v>28</v>
      </c>
      <c r="E1" s="40"/>
      <c r="F1" s="40"/>
      <c r="G1" s="40"/>
      <c r="H1" s="40"/>
      <c r="I1" s="40"/>
      <c r="J1" s="40"/>
      <c r="K1" s="40"/>
      <c r="L1" s="40"/>
      <c r="M1" s="40"/>
      <c r="N1" s="40"/>
      <c r="O1" s="40"/>
      <c r="P1" s="31"/>
      <c r="Q1" s="31"/>
      <c r="R1" s="31"/>
      <c r="S1" s="31"/>
      <c r="T1" s="1"/>
      <c r="U1" s="1"/>
      <c r="V1" s="1"/>
    </row>
    <row r="2" spans="1:22" ht="15.75" customHeight="1" x14ac:dyDescent="0.25">
      <c r="A2" s="1"/>
      <c r="B2" s="1"/>
      <c r="C2" s="1"/>
      <c r="D2" s="1"/>
      <c r="E2" s="1"/>
      <c r="F2" s="1"/>
      <c r="G2" s="1"/>
      <c r="H2" s="1"/>
      <c r="I2" s="1"/>
      <c r="J2" s="1"/>
      <c r="K2" s="1"/>
      <c r="L2" s="1"/>
      <c r="M2" s="1"/>
      <c r="N2" s="1"/>
      <c r="O2" s="1"/>
      <c r="P2" s="1"/>
      <c r="Q2" s="1"/>
      <c r="R2" s="1"/>
      <c r="S2" s="1"/>
      <c r="T2" s="1"/>
      <c r="U2" s="1"/>
      <c r="V2" s="1"/>
    </row>
    <row r="3" spans="1:22" ht="8.25" customHeight="1" x14ac:dyDescent="0.25">
      <c r="A3" s="1"/>
      <c r="B3" s="51" t="s">
        <v>49</v>
      </c>
      <c r="C3" s="3"/>
      <c r="D3" s="3"/>
      <c r="E3" s="3"/>
      <c r="F3" s="3"/>
      <c r="G3" s="3"/>
      <c r="H3" s="3"/>
      <c r="I3" s="3"/>
      <c r="J3" s="1"/>
      <c r="K3" s="51" t="s">
        <v>50</v>
      </c>
      <c r="L3" s="3"/>
      <c r="M3" s="3"/>
      <c r="N3" s="3"/>
      <c r="O3" s="3"/>
      <c r="P3" s="3"/>
      <c r="Q3" s="3"/>
      <c r="R3" s="3"/>
      <c r="S3" s="3"/>
      <c r="T3" s="3"/>
      <c r="U3" s="1"/>
      <c r="V3" s="1"/>
    </row>
    <row r="4" spans="1:22" s="8" customFormat="1" ht="128.1" customHeight="1" x14ac:dyDescent="0.25">
      <c r="A4" s="4"/>
      <c r="B4" s="51"/>
      <c r="C4" s="5"/>
      <c r="D4" s="6" t="s">
        <v>51</v>
      </c>
      <c r="E4" s="6" t="s">
        <v>29</v>
      </c>
      <c r="F4" s="6" t="s">
        <v>30</v>
      </c>
      <c r="G4" s="7" t="s">
        <v>11</v>
      </c>
      <c r="H4" s="7" t="s">
        <v>11</v>
      </c>
      <c r="I4" s="5"/>
      <c r="J4" s="4"/>
      <c r="K4" s="51"/>
      <c r="L4" s="5"/>
      <c r="M4" s="6" t="str">
        <f>"Step 1: On each row, enter the name of your Level 6 modules in descending mark order starting with your best mark at the top. "&amp;IF(E18&gt;1,"
Please note, as you have entered "&amp;G18&amp;" marks at level 7, you will need to enter "&amp;SUM(210-G18)&amp;" credits worth of marks.","")</f>
        <v>Step 1: On each row, enter the name of your Level 6 modules in descending mark order starting with your best mark at the top. 
Please note, as you have entered 120 marks at level 7, you will need to enter 90 credits worth of marks.</v>
      </c>
      <c r="N4" s="6" t="s">
        <v>12</v>
      </c>
      <c r="O4" s="6" t="s">
        <v>30</v>
      </c>
      <c r="P4" s="6" t="s">
        <v>13</v>
      </c>
      <c r="Q4" s="6" t="s">
        <v>31</v>
      </c>
      <c r="R4" s="7" t="s">
        <v>11</v>
      </c>
      <c r="S4" s="7" t="s">
        <v>11</v>
      </c>
      <c r="T4" s="5"/>
      <c r="U4" s="33" t="s">
        <v>32</v>
      </c>
      <c r="V4" s="4"/>
    </row>
    <row r="5" spans="1:22" s="13" customFormat="1" ht="15.75" x14ac:dyDescent="0.25">
      <c r="A5" s="9"/>
      <c r="B5" s="51"/>
      <c r="C5" s="10"/>
      <c r="D5" s="11" t="s">
        <v>15</v>
      </c>
      <c r="E5" s="11" t="s">
        <v>16</v>
      </c>
      <c r="F5" s="11" t="s">
        <v>17</v>
      </c>
      <c r="G5" s="12" t="s">
        <v>18</v>
      </c>
      <c r="H5" s="12" t="s">
        <v>19</v>
      </c>
      <c r="I5" s="10"/>
      <c r="J5" s="9"/>
      <c r="K5" s="51"/>
      <c r="L5" s="10"/>
      <c r="M5" s="11" t="s">
        <v>15</v>
      </c>
      <c r="N5" s="11" t="s">
        <v>16</v>
      </c>
      <c r="O5" s="11" t="s">
        <v>17</v>
      </c>
      <c r="P5" s="11" t="s">
        <v>20</v>
      </c>
      <c r="Q5" s="11" t="s">
        <v>21</v>
      </c>
      <c r="R5" s="12" t="s">
        <v>18</v>
      </c>
      <c r="S5" s="12" t="s">
        <v>19</v>
      </c>
      <c r="T5" s="10"/>
      <c r="U5" s="33"/>
      <c r="V5" s="9"/>
    </row>
    <row r="6" spans="1:22" ht="15.75" x14ac:dyDescent="0.25">
      <c r="A6" s="1"/>
      <c r="B6" s="51"/>
      <c r="C6" s="3"/>
      <c r="D6" s="14" t="s">
        <v>33</v>
      </c>
      <c r="E6" s="15">
        <v>30</v>
      </c>
      <c r="F6" s="15">
        <v>75</v>
      </c>
      <c r="G6" s="16">
        <f t="shared" ref="G6:G7" si="0">E6*100%</f>
        <v>30</v>
      </c>
      <c r="H6" s="16">
        <f t="shared" ref="H6:H7" si="1">F6*G6</f>
        <v>2250</v>
      </c>
      <c r="I6" s="3"/>
      <c r="J6" s="1"/>
      <c r="K6" s="51"/>
      <c r="L6" s="3"/>
      <c r="M6" s="14" t="s">
        <v>34</v>
      </c>
      <c r="N6" s="15">
        <v>30</v>
      </c>
      <c r="O6" s="15">
        <v>77</v>
      </c>
      <c r="P6" s="15">
        <v>30</v>
      </c>
      <c r="Q6" s="15">
        <f>(210-G18)-P6</f>
        <v>60</v>
      </c>
      <c r="R6" s="16">
        <f t="shared" ref="R6:R17" si="2">N6*100%</f>
        <v>30</v>
      </c>
      <c r="S6" s="16">
        <f t="shared" ref="S6:S17" si="3">O6*R6</f>
        <v>2310</v>
      </c>
      <c r="T6" s="3"/>
      <c r="U6" s="33"/>
      <c r="V6" s="1"/>
    </row>
    <row r="7" spans="1:22" ht="15.75" x14ac:dyDescent="0.25">
      <c r="A7" s="1"/>
      <c r="B7" s="51"/>
      <c r="C7" s="3"/>
      <c r="D7" s="14" t="s">
        <v>35</v>
      </c>
      <c r="E7" s="15">
        <v>60</v>
      </c>
      <c r="F7" s="15">
        <v>69</v>
      </c>
      <c r="G7" s="16">
        <f t="shared" si="0"/>
        <v>60</v>
      </c>
      <c r="H7" s="16">
        <f t="shared" si="1"/>
        <v>4140</v>
      </c>
      <c r="I7" s="3"/>
      <c r="J7" s="1"/>
      <c r="K7" s="51"/>
      <c r="L7" s="3"/>
      <c r="M7" s="14" t="s">
        <v>36</v>
      </c>
      <c r="N7" s="15">
        <v>15</v>
      </c>
      <c r="O7" s="15">
        <v>74</v>
      </c>
      <c r="P7" s="15">
        <v>15</v>
      </c>
      <c r="Q7" s="15">
        <f>Q6-P7</f>
        <v>45</v>
      </c>
      <c r="R7" s="16">
        <f t="shared" si="2"/>
        <v>15</v>
      </c>
      <c r="S7" s="16">
        <f t="shared" si="3"/>
        <v>1110</v>
      </c>
      <c r="T7" s="3"/>
      <c r="U7" s="33"/>
      <c r="V7" s="1"/>
    </row>
    <row r="8" spans="1:22" ht="15.75" x14ac:dyDescent="0.25">
      <c r="A8" s="1"/>
      <c r="B8" s="51"/>
      <c r="C8" s="3"/>
      <c r="D8" s="14" t="s">
        <v>37</v>
      </c>
      <c r="E8" s="15">
        <v>30</v>
      </c>
      <c r="F8" s="15">
        <v>68</v>
      </c>
      <c r="G8" s="16">
        <f>E8*100%</f>
        <v>30</v>
      </c>
      <c r="H8" s="16">
        <f>F8*G8</f>
        <v>2040</v>
      </c>
      <c r="I8" s="3"/>
      <c r="J8" s="1"/>
      <c r="K8" s="51"/>
      <c r="L8" s="3"/>
      <c r="M8" s="14" t="s">
        <v>38</v>
      </c>
      <c r="N8" s="15">
        <v>15</v>
      </c>
      <c r="O8" s="15">
        <v>70</v>
      </c>
      <c r="P8" s="15">
        <v>15</v>
      </c>
      <c r="Q8" s="15">
        <f>Q7-P8</f>
        <v>30</v>
      </c>
      <c r="R8" s="16">
        <f t="shared" si="2"/>
        <v>15</v>
      </c>
      <c r="S8" s="16">
        <f t="shared" si="3"/>
        <v>1050</v>
      </c>
      <c r="T8" s="3"/>
      <c r="U8" s="33"/>
      <c r="V8" s="1"/>
    </row>
    <row r="9" spans="1:22" ht="15.75" x14ac:dyDescent="0.25">
      <c r="A9" s="1"/>
      <c r="B9" s="51"/>
      <c r="C9" s="3"/>
      <c r="D9" s="14"/>
      <c r="E9" s="15"/>
      <c r="F9" s="15"/>
      <c r="G9" s="16">
        <f t="shared" ref="G9:G17" si="4">E9*100%</f>
        <v>0</v>
      </c>
      <c r="H9" s="16">
        <f t="shared" ref="H9:H17" si="5">F9*G9</f>
        <v>0</v>
      </c>
      <c r="I9" s="3"/>
      <c r="J9" s="1"/>
      <c r="K9" s="51"/>
      <c r="L9" s="3"/>
      <c r="M9" s="14" t="s">
        <v>39</v>
      </c>
      <c r="N9" s="15">
        <v>15</v>
      </c>
      <c r="O9" s="15">
        <v>66</v>
      </c>
      <c r="P9" s="15">
        <v>15</v>
      </c>
      <c r="Q9" s="15">
        <f t="shared" ref="Q9:Q17" si="6">Q8-P9</f>
        <v>15</v>
      </c>
      <c r="R9" s="16">
        <f t="shared" si="2"/>
        <v>15</v>
      </c>
      <c r="S9" s="16">
        <f t="shared" si="3"/>
        <v>990</v>
      </c>
      <c r="T9" s="3"/>
      <c r="U9" s="33"/>
      <c r="V9" s="1"/>
    </row>
    <row r="10" spans="1:22" ht="15.75" x14ac:dyDescent="0.25">
      <c r="A10" s="1"/>
      <c r="B10" s="51"/>
      <c r="C10" s="3"/>
      <c r="D10" s="14"/>
      <c r="E10" s="15"/>
      <c r="F10" s="15"/>
      <c r="G10" s="16">
        <f t="shared" si="4"/>
        <v>0</v>
      </c>
      <c r="H10" s="16">
        <f t="shared" si="5"/>
        <v>0</v>
      </c>
      <c r="I10" s="3"/>
      <c r="J10" s="1"/>
      <c r="K10" s="51"/>
      <c r="L10" s="3"/>
      <c r="M10" s="14" t="s">
        <v>40</v>
      </c>
      <c r="N10" s="15">
        <v>15</v>
      </c>
      <c r="O10" s="15">
        <v>65</v>
      </c>
      <c r="P10" s="15">
        <v>15</v>
      </c>
      <c r="Q10" s="15">
        <f t="shared" si="6"/>
        <v>0</v>
      </c>
      <c r="R10" s="16">
        <f t="shared" si="2"/>
        <v>15</v>
      </c>
      <c r="S10" s="16">
        <f t="shared" si="3"/>
        <v>975</v>
      </c>
      <c r="T10" s="30"/>
      <c r="U10" s="34" t="s">
        <v>41</v>
      </c>
      <c r="V10" s="1"/>
    </row>
    <row r="11" spans="1:22" ht="15.75" x14ac:dyDescent="0.25">
      <c r="A11" s="1"/>
      <c r="B11" s="51"/>
      <c r="C11" s="3"/>
      <c r="D11" s="14"/>
      <c r="E11" s="15"/>
      <c r="F11" s="15"/>
      <c r="G11" s="16">
        <f t="shared" si="4"/>
        <v>0</v>
      </c>
      <c r="H11" s="16">
        <f t="shared" si="5"/>
        <v>0</v>
      </c>
      <c r="I11" s="3"/>
      <c r="J11" s="1"/>
      <c r="K11" s="51"/>
      <c r="L11" s="3"/>
      <c r="M11" s="14" t="s">
        <v>42</v>
      </c>
      <c r="N11" s="15">
        <v>15</v>
      </c>
      <c r="O11" s="15">
        <v>62</v>
      </c>
      <c r="P11" s="15">
        <v>0</v>
      </c>
      <c r="Q11" s="15">
        <f t="shared" si="6"/>
        <v>0</v>
      </c>
      <c r="R11" s="16">
        <f t="shared" si="2"/>
        <v>15</v>
      </c>
      <c r="S11" s="16">
        <f t="shared" si="3"/>
        <v>930</v>
      </c>
      <c r="T11" s="30"/>
      <c r="U11" s="34" t="s">
        <v>43</v>
      </c>
      <c r="V11" s="1"/>
    </row>
    <row r="12" spans="1:22" ht="15.75" x14ac:dyDescent="0.25">
      <c r="A12" s="1"/>
      <c r="B12" s="51"/>
      <c r="C12" s="3"/>
      <c r="D12" s="14"/>
      <c r="E12" s="15"/>
      <c r="F12" s="15"/>
      <c r="G12" s="16">
        <f t="shared" si="4"/>
        <v>0</v>
      </c>
      <c r="H12" s="16">
        <f t="shared" si="5"/>
        <v>0</v>
      </c>
      <c r="I12" s="3"/>
      <c r="J12" s="1"/>
      <c r="K12" s="51"/>
      <c r="L12" s="3"/>
      <c r="M12" s="14"/>
      <c r="N12" s="15"/>
      <c r="O12" s="15"/>
      <c r="P12" s="15"/>
      <c r="Q12" s="15">
        <f t="shared" si="6"/>
        <v>0</v>
      </c>
      <c r="R12" s="16">
        <f t="shared" si="2"/>
        <v>0</v>
      </c>
      <c r="S12" s="16">
        <f t="shared" si="3"/>
        <v>0</v>
      </c>
      <c r="T12" s="3"/>
      <c r="U12" s="33"/>
      <c r="V12" s="1"/>
    </row>
    <row r="13" spans="1:22" ht="15.75" x14ac:dyDescent="0.25">
      <c r="A13" s="1"/>
      <c r="B13" s="51"/>
      <c r="C13" s="3"/>
      <c r="D13" s="14"/>
      <c r="E13" s="15"/>
      <c r="F13" s="15"/>
      <c r="G13" s="16">
        <f t="shared" si="4"/>
        <v>0</v>
      </c>
      <c r="H13" s="16">
        <f t="shared" si="5"/>
        <v>0</v>
      </c>
      <c r="I13" s="3"/>
      <c r="J13" s="1"/>
      <c r="K13" s="51"/>
      <c r="L13" s="3"/>
      <c r="M13" s="14"/>
      <c r="N13" s="15"/>
      <c r="O13" s="15"/>
      <c r="P13" s="15"/>
      <c r="Q13" s="15">
        <f t="shared" si="6"/>
        <v>0</v>
      </c>
      <c r="R13" s="16">
        <f t="shared" si="2"/>
        <v>0</v>
      </c>
      <c r="S13" s="16">
        <f t="shared" si="3"/>
        <v>0</v>
      </c>
      <c r="T13" s="3"/>
      <c r="U13" s="33"/>
      <c r="V13" s="1"/>
    </row>
    <row r="14" spans="1:22" ht="15.75" x14ac:dyDescent="0.25">
      <c r="A14" s="1"/>
      <c r="B14" s="51"/>
      <c r="C14" s="3"/>
      <c r="D14" s="14"/>
      <c r="E14" s="15"/>
      <c r="F14" s="15"/>
      <c r="G14" s="16">
        <f t="shared" si="4"/>
        <v>0</v>
      </c>
      <c r="H14" s="16">
        <f t="shared" si="5"/>
        <v>0</v>
      </c>
      <c r="I14" s="3"/>
      <c r="J14" s="1"/>
      <c r="K14" s="51"/>
      <c r="L14" s="3"/>
      <c r="M14" s="14"/>
      <c r="N14" s="15"/>
      <c r="O14" s="15"/>
      <c r="P14" s="15"/>
      <c r="Q14" s="15">
        <f t="shared" si="6"/>
        <v>0</v>
      </c>
      <c r="R14" s="16">
        <f t="shared" si="2"/>
        <v>0</v>
      </c>
      <c r="S14" s="16">
        <f t="shared" si="3"/>
        <v>0</v>
      </c>
      <c r="T14" s="3"/>
      <c r="U14" s="33"/>
      <c r="V14" s="1"/>
    </row>
    <row r="15" spans="1:22" ht="15.75" x14ac:dyDescent="0.25">
      <c r="A15" s="1"/>
      <c r="B15" s="51"/>
      <c r="C15" s="3"/>
      <c r="D15" s="14"/>
      <c r="E15" s="15"/>
      <c r="F15" s="15"/>
      <c r="G15" s="16">
        <f t="shared" si="4"/>
        <v>0</v>
      </c>
      <c r="H15" s="16">
        <f t="shared" si="5"/>
        <v>0</v>
      </c>
      <c r="I15" s="3"/>
      <c r="J15" s="1" t="s">
        <v>22</v>
      </c>
      <c r="K15" s="51"/>
      <c r="L15" s="3"/>
      <c r="M15" s="14"/>
      <c r="N15" s="15"/>
      <c r="O15" s="15"/>
      <c r="P15" s="15"/>
      <c r="Q15" s="15">
        <f t="shared" si="6"/>
        <v>0</v>
      </c>
      <c r="R15" s="16">
        <f t="shared" si="2"/>
        <v>0</v>
      </c>
      <c r="S15" s="16">
        <f t="shared" si="3"/>
        <v>0</v>
      </c>
      <c r="T15" s="3"/>
      <c r="U15" s="33"/>
      <c r="V15" s="1"/>
    </row>
    <row r="16" spans="1:22" ht="15.75" x14ac:dyDescent="0.25">
      <c r="A16" s="1"/>
      <c r="B16" s="51"/>
      <c r="C16" s="3"/>
      <c r="D16" s="14"/>
      <c r="E16" s="15"/>
      <c r="F16" s="15"/>
      <c r="G16" s="16">
        <f t="shared" si="4"/>
        <v>0</v>
      </c>
      <c r="H16" s="16">
        <f t="shared" si="5"/>
        <v>0</v>
      </c>
      <c r="I16" s="3"/>
      <c r="J16" s="1"/>
      <c r="K16" s="51"/>
      <c r="L16" s="3"/>
      <c r="M16" s="14"/>
      <c r="N16" s="15"/>
      <c r="O16" s="15"/>
      <c r="P16" s="15"/>
      <c r="Q16" s="15">
        <f t="shared" si="6"/>
        <v>0</v>
      </c>
      <c r="R16" s="16">
        <f t="shared" si="2"/>
        <v>0</v>
      </c>
      <c r="S16" s="16">
        <f t="shared" si="3"/>
        <v>0</v>
      </c>
      <c r="T16" s="3"/>
      <c r="U16" s="33"/>
      <c r="V16" s="1"/>
    </row>
    <row r="17" spans="1:22" ht="15.75" x14ac:dyDescent="0.25">
      <c r="A17" s="1"/>
      <c r="B17" s="51"/>
      <c r="C17" s="3"/>
      <c r="D17" s="14"/>
      <c r="E17" s="15"/>
      <c r="F17" s="15"/>
      <c r="G17" s="16">
        <f t="shared" si="4"/>
        <v>0</v>
      </c>
      <c r="H17" s="16">
        <f t="shared" si="5"/>
        <v>0</v>
      </c>
      <c r="I17" s="3"/>
      <c r="J17" s="1"/>
      <c r="K17" s="51"/>
      <c r="L17" s="3"/>
      <c r="M17" s="14"/>
      <c r="N17" s="15"/>
      <c r="O17" s="15"/>
      <c r="P17" s="15"/>
      <c r="Q17" s="15">
        <f t="shared" si="6"/>
        <v>0</v>
      </c>
      <c r="R17" s="16">
        <f t="shared" si="2"/>
        <v>0</v>
      </c>
      <c r="S17" s="16">
        <f t="shared" si="3"/>
        <v>0</v>
      </c>
      <c r="T17" s="3"/>
      <c r="U17" s="33"/>
      <c r="V17" s="1"/>
    </row>
    <row r="18" spans="1:22" ht="15.75" hidden="1" x14ac:dyDescent="0.25">
      <c r="A18" s="1"/>
      <c r="B18" s="51"/>
      <c r="C18" s="3"/>
      <c r="D18" s="17" t="s">
        <v>23</v>
      </c>
      <c r="E18" s="18">
        <f>SUM(E6:E17)</f>
        <v>120</v>
      </c>
      <c r="F18" s="18" t="s">
        <v>44</v>
      </c>
      <c r="G18" s="18">
        <f>SUM(G6:G17)</f>
        <v>120</v>
      </c>
      <c r="H18" s="18">
        <f>SUM(H6:H17)</f>
        <v>8430</v>
      </c>
      <c r="I18" s="3"/>
      <c r="J18" s="1"/>
      <c r="K18" s="51"/>
      <c r="L18" s="3"/>
      <c r="M18" s="19"/>
      <c r="N18" s="20"/>
      <c r="O18" s="18" t="s">
        <v>44</v>
      </c>
      <c r="P18" s="18"/>
      <c r="Q18" s="18"/>
      <c r="R18" s="18">
        <f>SUM(R6:R17)</f>
        <v>105</v>
      </c>
      <c r="S18" s="18">
        <f>SUM(S6:S17)</f>
        <v>7365</v>
      </c>
      <c r="T18" s="3"/>
      <c r="U18" s="1"/>
      <c r="V18" s="1"/>
    </row>
    <row r="19" spans="1:22" ht="15.75" hidden="1" x14ac:dyDescent="0.25">
      <c r="A19" s="1"/>
      <c r="B19" s="51"/>
      <c r="C19" s="3"/>
      <c r="D19" s="19"/>
      <c r="E19" s="20"/>
      <c r="F19" s="18" t="s">
        <v>45</v>
      </c>
      <c r="G19" s="18"/>
      <c r="H19" s="18">
        <f>H18/G18</f>
        <v>70.25</v>
      </c>
      <c r="I19" s="3"/>
      <c r="J19" s="1"/>
      <c r="K19" s="51"/>
      <c r="L19" s="3"/>
      <c r="M19" s="19"/>
      <c r="N19" s="20"/>
      <c r="O19" s="18" t="s">
        <v>45</v>
      </c>
      <c r="P19" s="18"/>
      <c r="Q19" s="18"/>
      <c r="R19" s="18"/>
      <c r="S19" s="18">
        <f>S18/R18</f>
        <v>70.142857142857139</v>
      </c>
      <c r="T19" s="3"/>
      <c r="U19" s="1"/>
      <c r="V19" s="1"/>
    </row>
    <row r="20" spans="1:22" s="23" customFormat="1" ht="10.5" customHeight="1" x14ac:dyDescent="0.25">
      <c r="A20" s="21"/>
      <c r="B20" s="51"/>
      <c r="C20" s="22"/>
      <c r="D20" s="22"/>
      <c r="E20" s="22"/>
      <c r="F20" s="22"/>
      <c r="G20" s="22"/>
      <c r="H20" s="22"/>
      <c r="I20" s="22"/>
      <c r="J20" s="21"/>
      <c r="K20" s="51"/>
      <c r="L20" s="22"/>
      <c r="M20" s="22"/>
      <c r="N20" s="22"/>
      <c r="O20" s="22"/>
      <c r="P20" s="22"/>
      <c r="Q20" s="22"/>
      <c r="R20" s="22"/>
      <c r="S20" s="22"/>
      <c r="T20" s="22"/>
      <c r="U20" s="1"/>
      <c r="V20" s="21"/>
    </row>
    <row r="21" spans="1:22" s="1" customFormat="1" ht="33.75" customHeight="1" x14ac:dyDescent="0.25"/>
    <row r="22" spans="1:22" s="1" customFormat="1" ht="33.75" customHeight="1" x14ac:dyDescent="0.25">
      <c r="D22" s="49" t="s">
        <v>25</v>
      </c>
      <c r="E22" s="49"/>
    </row>
    <row r="23" spans="1:22" s="1" customFormat="1" ht="51" customHeight="1" x14ac:dyDescent="0.25">
      <c r="D23" s="24" t="s">
        <v>26</v>
      </c>
      <c r="E23" s="25">
        <v>70.790000000000006</v>
      </c>
      <c r="F23" s="44"/>
      <c r="G23" s="44"/>
      <c r="H23" s="44"/>
      <c r="I23" s="26"/>
      <c r="J23" s="26"/>
      <c r="K23" s="26"/>
      <c r="L23" s="27"/>
      <c r="M23" s="27"/>
    </row>
    <row r="24" spans="1:22" s="1" customFormat="1" ht="33.75" customHeight="1" x14ac:dyDescent="0.25">
      <c r="D24" s="24" t="s">
        <v>27</v>
      </c>
      <c r="E24" s="24" t="str">
        <f>IF(E23="","",IF(AND(E23&lt;40),("Fail"),IF(AND(E23&gt;=40,E23&lt;=59.9),("Pass"),IF(AND(E23&gt;=60,E23&lt;=69.9),("Merit"),(IF(AND(E23&gt;=70),("Distinction")))))))</f>
        <v>Distinction</v>
      </c>
      <c r="F24" s="26"/>
      <c r="G24" s="26"/>
      <c r="H24" s="32"/>
    </row>
    <row r="25" spans="1:22" s="1" customFormat="1" ht="33.75" customHeight="1" x14ac:dyDescent="0.25">
      <c r="G25" s="26"/>
      <c r="H25" s="32"/>
    </row>
    <row r="26" spans="1:22" s="1" customFormat="1" ht="33.75" hidden="1" customHeight="1" x14ac:dyDescent="0.25">
      <c r="G26" s="26"/>
      <c r="H26" s="32"/>
    </row>
    <row r="27" spans="1:22" s="1" customFormat="1" ht="33.75" hidden="1" customHeight="1" x14ac:dyDescent="0.25">
      <c r="G27" s="26"/>
      <c r="H27" s="32"/>
    </row>
    <row r="28" spans="1:22" s="1" customFormat="1" ht="33.75" hidden="1" customHeight="1" x14ac:dyDescent="0.25">
      <c r="G28" s="26"/>
      <c r="H28" s="32"/>
    </row>
    <row r="29" spans="1:22" s="1" customFormat="1" ht="33.75" hidden="1" customHeight="1" x14ac:dyDescent="0.25"/>
    <row r="30" spans="1:22" s="1" customFormat="1" ht="21.95" hidden="1" customHeight="1" x14ac:dyDescent="0.25">
      <c r="D30" s="45"/>
      <c r="E30" s="45"/>
    </row>
    <row r="31" spans="1:22" ht="21.95" hidden="1" customHeight="1" x14ac:dyDescent="0.25">
      <c r="A31" s="1"/>
      <c r="B31" s="46"/>
      <c r="C31" s="1"/>
      <c r="D31" s="47"/>
      <c r="E31" s="47"/>
      <c r="F31" s="28"/>
      <c r="G31" s="28"/>
      <c r="H31" s="28"/>
      <c r="I31" s="1"/>
      <c r="J31" s="1"/>
      <c r="K31" s="1"/>
      <c r="L31" s="1"/>
      <c r="M31" s="1"/>
      <c r="N31" s="1"/>
      <c r="O31" s="1"/>
      <c r="P31" s="1"/>
      <c r="Q31" s="1"/>
      <c r="R31" s="1"/>
      <c r="S31" s="1"/>
      <c r="T31" s="1"/>
      <c r="U31" s="1"/>
      <c r="V31" s="1"/>
    </row>
    <row r="32" spans="1:22" ht="21.95" hidden="1" customHeight="1" x14ac:dyDescent="0.25">
      <c r="A32" s="1"/>
      <c r="B32" s="46"/>
      <c r="C32" s="1"/>
      <c r="D32" s="1"/>
      <c r="E32" s="1"/>
      <c r="F32" s="1"/>
      <c r="G32" s="1"/>
      <c r="H32" s="1"/>
      <c r="I32" s="1"/>
      <c r="J32" s="1"/>
      <c r="K32" s="1"/>
      <c r="L32" s="1"/>
      <c r="M32" s="1"/>
      <c r="N32" s="1"/>
      <c r="O32" s="1"/>
      <c r="P32" s="1"/>
      <c r="Q32" s="1"/>
      <c r="R32" s="1"/>
      <c r="S32" s="1"/>
      <c r="T32" s="1"/>
      <c r="U32" s="1"/>
      <c r="V32" s="1"/>
    </row>
    <row r="33" spans="1:20" ht="21.95" hidden="1" customHeight="1" x14ac:dyDescent="0.25">
      <c r="A33" s="1"/>
      <c r="B33" s="1"/>
      <c r="C33" s="1"/>
      <c r="D33" s="1"/>
      <c r="E33" s="1"/>
      <c r="F33" s="1"/>
      <c r="G33" s="1"/>
      <c r="H33" s="1"/>
      <c r="I33" s="1"/>
      <c r="J33" s="1"/>
      <c r="K33" s="1"/>
      <c r="L33" s="1"/>
      <c r="M33" s="1"/>
      <c r="N33" s="1"/>
      <c r="O33" s="1"/>
      <c r="P33" s="1"/>
      <c r="Q33" s="1"/>
      <c r="R33" s="1"/>
      <c r="S33" s="1"/>
      <c r="T33" s="1"/>
    </row>
  </sheetData>
  <sheetProtection algorithmName="SHA-512" hashValue="6mwCtnpmWMwZnCK2tm+ekszb+Bn3l/zyVBp0ps9egKcsHqxtgn3NvNUjcHfMsjMTTsS8Z/GqDxqHGIwo5vKdGA==" saltValue="anpgsY/EZHsEt6f3Hf5mnA==" spinCount="100000" sheet="1" objects="1" scenarios="1"/>
  <mergeCells count="8">
    <mergeCell ref="F23:H23"/>
    <mergeCell ref="D30:E30"/>
    <mergeCell ref="B31:B32"/>
    <mergeCell ref="D31:E31"/>
    <mergeCell ref="D1:O1"/>
    <mergeCell ref="B3:B20"/>
    <mergeCell ref="K3:K20"/>
    <mergeCell ref="D22:E22"/>
  </mergeCells>
  <dataValidations count="1">
    <dataValidation type="custom" allowBlank="1" showInputMessage="1" showErrorMessage="1" errorTitle="Too many credits" error="You have too many credits counting towards this calculation. Please reduce the number of credits counting at level 3 so that the number of credits remaining equals 0. " sqref="P6:P17" xr:uid="{6A9EE70D-7F82-4859-BA23-65B39042882D}">
      <formula1>Q6&gt;=0</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8CD940E52C7404681D7A5C5F4855DAF" ma:contentTypeVersion="13" ma:contentTypeDescription="Create a new document." ma:contentTypeScope="" ma:versionID="d38bd9aa7dcebb53cf65a00d10d4b6d6">
  <xsd:schema xmlns:xsd="http://www.w3.org/2001/XMLSchema" xmlns:xs="http://www.w3.org/2001/XMLSchema" xmlns:p="http://schemas.microsoft.com/office/2006/metadata/properties" xmlns:ns2="0aa88d02-aa5c-45b3-a8f7-82c423842f3e" xmlns:ns3="b69e6976-36a6-4675-80dc-4342a8d8cb03" targetNamespace="http://schemas.microsoft.com/office/2006/metadata/properties" ma:root="true" ma:fieldsID="2271993b0518a3540c392bb06f30679d" ns2:_="" ns3:_="">
    <xsd:import namespace="0aa88d02-aa5c-45b3-a8f7-82c423842f3e"/>
    <xsd:import namespace="b69e6976-36a6-4675-80dc-4342a8d8cb0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a88d02-aa5c-45b3-a8f7-82c423842f3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69e6976-36a6-4675-80dc-4342a8d8cb0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D77ECD-B9BE-4E25-9A5C-F060212908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a88d02-aa5c-45b3-a8f7-82c423842f3e"/>
    <ds:schemaRef ds:uri="b69e6976-36a6-4675-80dc-4342a8d8cb0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E770039-0059-4137-9A92-EF221A78E314}">
  <ds:schemaRefs>
    <ds:schemaRef ds:uri="http://schemas.microsoft.com/sharepoint/v3/contenttype/forms"/>
  </ds:schemaRefs>
</ds:datastoreItem>
</file>

<file path=customXml/itemProps3.xml><?xml version="1.0" encoding="utf-8"?>
<ds:datastoreItem xmlns:ds="http://schemas.openxmlformats.org/officeDocument/2006/customXml" ds:itemID="{69A1BE38-8F2E-4809-A18E-A0BD0643BDC9}">
  <ds:schemaRefs>
    <ds:schemaRef ds:uri="b69e6976-36a6-4675-80dc-4342a8d8cb03"/>
    <ds:schemaRef ds:uri="http://purl.org/dc/terms/"/>
    <ds:schemaRef ds:uri="http://schemas.openxmlformats.org/package/2006/metadata/core-properties"/>
    <ds:schemaRef ds:uri="http://purl.org/dc/dcmitype/"/>
    <ds:schemaRef ds:uri="http://schemas.microsoft.com/office/2006/documentManagement/types"/>
    <ds:schemaRef ds:uri="0aa88d02-aa5c-45b3-a8f7-82c423842f3e"/>
    <ds:schemaRef ds:uri="http://purl.org/dc/elements/1.1/"/>
    <ds:schemaRef ds:uri="http://schemas.microsoft.com/office/2006/metadata/propertie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Guidance</vt:lpstr>
      <vt:lpstr>Calculator</vt:lpstr>
      <vt:lpstr>Example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Edward Burrell</dc:creator>
  <cp:keywords/>
  <dc:description/>
  <cp:lastModifiedBy>Edward Burrell</cp:lastModifiedBy>
  <cp:revision/>
  <dcterms:created xsi:type="dcterms:W3CDTF">2021-01-25T11:55:45Z</dcterms:created>
  <dcterms:modified xsi:type="dcterms:W3CDTF">2022-08-17T09:01:55Z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0x01010098CD940E52C7404681D7A5C5F4855DAF</vt:lpwstr>
  </property>
</Properties>
</file>