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15" windowWidth="12120" windowHeight="8640" activeTab="3"/>
  </bookViews>
  <sheets>
    <sheet name="Instructions" sheetId="1" r:id="rId1"/>
    <sheet name="Example 1" sheetId="2" r:id="rId2"/>
    <sheet name="Example 2" sheetId="3" r:id="rId3"/>
    <sheet name="Template" sheetId="4" r:id="rId4"/>
  </sheets>
  <definedNames>
    <definedName name="_xlnm.Print_Area" localSheetId="1">'Example 1'!$A$1:$Q$27</definedName>
    <definedName name="_xlnm.Print_Area" localSheetId="0">'Instructions'!$A$1:$A$43</definedName>
    <definedName name="_xlnm.Print_Area" localSheetId="3">'Template'!$A$1:$Q$51</definedName>
  </definedNames>
  <calcPr fullCalcOnLoad="1"/>
</workbook>
</file>

<file path=xl/sharedStrings.xml><?xml version="1.0" encoding="utf-8"?>
<sst xmlns="http://schemas.openxmlformats.org/spreadsheetml/2006/main" count="188" uniqueCount="73">
  <si>
    <t>Total Weighted Mark:</t>
  </si>
  <si>
    <t>Total Module Weight:</t>
  </si>
  <si>
    <t>Overall Award Mark:</t>
  </si>
  <si>
    <r>
      <t xml:space="preserve">Marks for Modules at Level </t>
    </r>
    <r>
      <rPr>
        <b/>
        <sz val="18"/>
        <color indexed="20"/>
        <rFont val="Arial"/>
        <family val="2"/>
      </rPr>
      <t>3</t>
    </r>
    <r>
      <rPr>
        <b/>
        <sz val="14"/>
        <color indexed="62"/>
        <rFont val="Arial"/>
        <family val="2"/>
      </rPr>
      <t xml:space="preserve"> or above</t>
    </r>
  </si>
  <si>
    <r>
      <t xml:space="preserve">Marks for Modules at Level </t>
    </r>
    <r>
      <rPr>
        <b/>
        <sz val="18"/>
        <color indexed="20"/>
        <rFont val="Arial"/>
        <family val="2"/>
      </rPr>
      <t>2</t>
    </r>
    <r>
      <rPr>
        <b/>
        <sz val="14"/>
        <color indexed="62"/>
        <rFont val="Arial"/>
        <family val="2"/>
      </rPr>
      <t xml:space="preserve"> or above</t>
    </r>
  </si>
  <si>
    <r>
      <t xml:space="preserve">Minimum credits required
(Level </t>
    </r>
    <r>
      <rPr>
        <b/>
        <sz val="12"/>
        <color indexed="20"/>
        <rFont val="Arial"/>
        <family val="2"/>
      </rPr>
      <t>3</t>
    </r>
    <r>
      <rPr>
        <b/>
        <sz val="10"/>
        <rFont val="Arial"/>
        <family val="2"/>
      </rPr>
      <t xml:space="preserve"> or above):
(normally 100)</t>
    </r>
  </si>
  <si>
    <r>
      <t>Total counting credits</t>
    </r>
    <r>
      <rPr>
        <b/>
        <vertAlign val="superscript"/>
        <sz val="10"/>
        <color indexed="55"/>
        <rFont val="Arial"/>
        <family val="2"/>
      </rPr>
      <t>1</t>
    </r>
    <r>
      <rPr>
        <b/>
        <sz val="10"/>
        <rFont val="Arial"/>
        <family val="2"/>
      </rPr>
      <t xml:space="preserve"> entered
(Level</t>
    </r>
    <r>
      <rPr>
        <b/>
        <sz val="12"/>
        <color indexed="20"/>
        <rFont val="Arial"/>
        <family val="2"/>
      </rPr>
      <t xml:space="preserve"> 3</t>
    </r>
    <r>
      <rPr>
        <b/>
        <sz val="10"/>
        <rFont val="Arial"/>
        <family val="2"/>
      </rPr>
      <t xml:space="preserve"> or above):</t>
    </r>
  </si>
  <si>
    <r>
      <t xml:space="preserve">Minimum credits required
(Level </t>
    </r>
    <r>
      <rPr>
        <b/>
        <sz val="12"/>
        <color indexed="20"/>
        <rFont val="Arial"/>
        <family val="2"/>
      </rPr>
      <t>2</t>
    </r>
    <r>
      <rPr>
        <b/>
        <sz val="10"/>
        <rFont val="Arial"/>
        <family val="2"/>
      </rPr>
      <t xml:space="preserve"> or above):
(normally 100)</t>
    </r>
  </si>
  <si>
    <r>
      <t>Total counting credits</t>
    </r>
    <r>
      <rPr>
        <b/>
        <vertAlign val="superscript"/>
        <sz val="10"/>
        <color indexed="55"/>
        <rFont val="Arial"/>
        <family val="2"/>
      </rPr>
      <t>1</t>
    </r>
    <r>
      <rPr>
        <b/>
        <sz val="10"/>
        <rFont val="Arial"/>
        <family val="2"/>
      </rPr>
      <t xml:space="preserve"> entered
(Level </t>
    </r>
    <r>
      <rPr>
        <b/>
        <sz val="12"/>
        <color indexed="20"/>
        <rFont val="Arial"/>
        <family val="2"/>
      </rPr>
      <t>2</t>
    </r>
    <r>
      <rPr>
        <b/>
        <sz val="10"/>
        <rFont val="Arial"/>
        <family val="2"/>
      </rPr>
      <t xml:space="preserve"> or above):</t>
    </r>
  </si>
  <si>
    <t>A</t>
  </si>
  <si>
    <t>B</t>
  </si>
  <si>
    <t>C</t>
  </si>
  <si>
    <t>D</t>
  </si>
  <si>
    <t>E</t>
  </si>
  <si>
    <t>F</t>
  </si>
  <si>
    <t>G</t>
  </si>
  <si>
    <t>H</t>
  </si>
  <si>
    <t>Module Code</t>
  </si>
  <si>
    <t>Module Level</t>
  </si>
  <si>
    <t>Credit Value</t>
  </si>
  <si>
    <r>
      <t>Counting Credits</t>
    </r>
    <r>
      <rPr>
        <b/>
        <vertAlign val="superscript"/>
        <sz val="10"/>
        <color indexed="55"/>
        <rFont val="Arial"/>
        <family val="2"/>
      </rPr>
      <t>2</t>
    </r>
  </si>
  <si>
    <t>Mark</t>
  </si>
  <si>
    <t>MAR weight</t>
  </si>
  <si>
    <t>Overall Module Weight</t>
  </si>
  <si>
    <t>Weighted Mark</t>
  </si>
  <si>
    <t>Totals:</t>
  </si>
  <si>
    <r>
      <t>1</t>
    </r>
    <r>
      <rPr>
        <b/>
        <sz val="10"/>
        <rFont val="Arial"/>
        <family val="2"/>
      </rPr>
      <t xml:space="preserve"> Total Counting credits</t>
    </r>
    <r>
      <rPr>
        <sz val="10"/>
        <rFont val="Arial"/>
        <family val="0"/>
      </rPr>
      <t xml:space="preserve">: This is the amount of the credit you have achieved at the appropriate level(s) which will actually count towards the calculation of your overall award mark. Your total counting credit for a given level should be equal to the minimum credits required for that level (e.g. 100 at level 3). In </t>
    </r>
    <r>
      <rPr>
        <b/>
        <i/>
        <sz val="10"/>
        <rFont val="Arial"/>
        <family val="2"/>
      </rPr>
      <t>exceptional circumstances</t>
    </r>
    <r>
      <rPr>
        <sz val="10"/>
        <rFont val="Arial"/>
        <family val="2"/>
      </rPr>
      <t xml:space="preserve"> (e.g. where some of your module marks are not expressed as percentages, or where your credit total includes some modules for which you have been given Accredited Learning), the total counting credits may be </t>
    </r>
    <r>
      <rPr>
        <b/>
        <i/>
        <sz val="10"/>
        <rFont val="Arial"/>
        <family val="2"/>
      </rPr>
      <t>lower than</t>
    </r>
    <r>
      <rPr>
        <sz val="10"/>
        <rFont val="Arial"/>
        <family val="2"/>
      </rPr>
      <t xml:space="preserve"> the minimum number required to achieve the award.</t>
    </r>
  </si>
  <si>
    <r>
      <t>2</t>
    </r>
    <r>
      <rPr>
        <sz val="10"/>
        <rFont val="Arial"/>
        <family val="0"/>
      </rPr>
      <t xml:space="preserve"> </t>
    </r>
    <r>
      <rPr>
        <b/>
        <sz val="10"/>
        <rFont val="Arial"/>
        <family val="2"/>
      </rPr>
      <t>Counting credit</t>
    </r>
    <r>
      <rPr>
        <sz val="10"/>
        <rFont val="Arial"/>
        <family val="0"/>
      </rPr>
      <t>: Normally, you should enter the module's credit value in this box. There are two exceptions:</t>
    </r>
  </si>
  <si>
    <t>a) If by including the total amount of the module's credit you would exceed the minimum credit required at this level, the counting credit which you enter for this module should only be the amount needed to take you up to the minimum required credit;</t>
  </si>
  <si>
    <t>b) Where you have already "used up" some of the module's credit for Level 3 or above (e.g. 10 credits out of a 30 credit module), you must not enter more "counting credit" than the number of credits "left over" for this module (e.g. in this case it would be 20).</t>
  </si>
  <si>
    <t>UWE Degree Classification Calculation Table</t>
  </si>
  <si>
    <t>Using the ‘Calculate my Honours Degree Classification’ table</t>
  </si>
  <si>
    <t>Identifying the marks to include</t>
  </si>
  <si>
    <t>1. Check that you will have gained the minimum number of credits at level 3 or above and at level 2 or above which are required to be eligible for the honours degree for which you are registered.</t>
  </si>
  <si>
    <t>the marks shown on your Notifications of Credit and Assessment Marks are rounded to the nearest whole number. The academic record system works with unrounded marks so there may be a small difference between the outcome of your calculation and that of the academic record system.</t>
  </si>
  <si>
    <t>Estimating your degree classification</t>
  </si>
  <si>
    <t>1. Complete columns A, B, C and E on the left-hand side of the table for your level 3 credits using the best module marks that you identified in steps (2) and (3) above</t>
  </si>
  <si>
    <t>2.      Sort, in descending order, the marks for all modules that you have passed at level 3 and that you are allowed/required to count towards your degree. Write the credit value of each module against the mark. You should note that:</t>
  </si>
  <si>
    <t>o    if, due to extenuating circumstances, a degree is recommended even though you have not gained the total credit requirement, the mark for the module (or modules) for which you have not gained credit is excluded from the calculation. You may decline to accept this degree and enrol on module(s) to gain the missing credit.</t>
  </si>
  <si>
    <t>o    you should be particularly careful to check the level of ULP (UWE Language Programme) modules in relation to the main UWE module levels. ULP modules are not directly equivalent.</t>
  </si>
  <si>
    <t>3.      Select the best 100 credits-worth of marks at level 3. You may well find that the total credit value of your best modules add up to more than 100. If so, note how many credits from your 'worst' module in this set need to be used to arrive at exactly 100 and also note how many credits at this level could be carried over for (5) below.</t>
  </si>
  <si>
    <t>4.      Note that credit for which there is no percentage mark (eg some professional practice modules; credit awarded for AEL or AL) should not be included in the calculation itself even though you need to count it to reach the minimum credit requirement - no mark can be entered for such modules.</t>
  </si>
  <si>
    <t>5.      Sort, in descending order, all the remaining marks for modules that you have passed at level 2 and above that you are allowed/required to count towards your degree, including any credits 'left over' from level 3. Once again note the credit value of each module against the mark. If your programme does not include any level 2 modules, the second group of marks will, of course, be made up from your remaining level 3 modules only.</t>
  </si>
  <si>
    <t>6.      Select the best 100 credits-worth of marks for this group as in (3) and (4) above.</t>
  </si>
  <si>
    <t>3.      Multiply each entry in column D by three (ie by column F) and fill in the result in column G (if you are using the online calculator, this should take place automatically).</t>
  </si>
  <si>
    <t>4.      Multiply each mark in column E by the corresponding entry in column G. Enter the result in column H.</t>
  </si>
  <si>
    <t>5.      Add up the entries in column G and fill in the 'Total' box at the bottom of the column. Do the same for column H.</t>
  </si>
  <si>
    <t>6.      Repeat steps (7) to (11) on the right-hand side of the table for modules at level 2 and above. Remember that you should include any 'left over' level 3 credit from modules for which the module mark is higher than your best 100 credits-worth of level 2 modules. Even if you use only part of the credit from a module, you must enter the whole and not part of the module mark.</t>
  </si>
  <si>
    <t>7.      Add the two column G totals and enter the result in the 'Cumulative module weight' box below the table. Then add the two column H totals and enter the result in the 'Cumulative weighted mark' box below the table.</t>
  </si>
  <si>
    <t>8.      Divide the cumulative weighted mark by the cumulative module weight. The result will give your aggregate mark and your estimated class of degree. Degrees are classified: 40-49 (3rd); 50-59 (2ii); 60-69 (2i); 70+ (1st).</t>
  </si>
  <si>
    <r>
      <rPr>
        <b/>
        <sz val="20"/>
        <color indexed="62"/>
        <rFont val="Tahoma"/>
        <family val="2"/>
      </rPr>
      <t xml:space="preserve"> </t>
    </r>
    <r>
      <rPr>
        <b/>
        <sz val="20"/>
        <color indexed="16"/>
        <rFont val="Tahoma"/>
        <family val="2"/>
      </rPr>
      <t>D</t>
    </r>
    <r>
      <rPr>
        <b/>
        <sz val="16"/>
        <color indexed="62"/>
        <rFont val="Tahoma"/>
        <family val="2"/>
      </rPr>
      <t xml:space="preserve">egree </t>
    </r>
    <r>
      <rPr>
        <b/>
        <sz val="20"/>
        <color indexed="16"/>
        <rFont val="Tahoma"/>
        <family val="2"/>
      </rPr>
      <t>C</t>
    </r>
    <r>
      <rPr>
        <b/>
        <sz val="16"/>
        <color indexed="62"/>
        <rFont val="Tahoma"/>
        <family val="2"/>
      </rPr>
      <t xml:space="preserve">lassification </t>
    </r>
    <r>
      <rPr>
        <b/>
        <sz val="20"/>
        <color indexed="16"/>
        <rFont val="Tahoma"/>
        <family val="2"/>
      </rPr>
      <t>T</t>
    </r>
    <r>
      <rPr>
        <b/>
        <sz val="16"/>
        <color indexed="62"/>
        <rFont val="Tahoma"/>
        <family val="2"/>
      </rPr>
      <t>able</t>
    </r>
  </si>
  <si>
    <t>USSJ73-40-3</t>
  </si>
  <si>
    <t>USSJJQ-20-3</t>
  </si>
  <si>
    <t>USSJJR-20-3</t>
  </si>
  <si>
    <t>USSJJS-20-3</t>
  </si>
  <si>
    <t>USSJ4C-20-2</t>
  </si>
  <si>
    <t>USSJ4D-20-2</t>
  </si>
  <si>
    <t>USSJ4E-20-2</t>
  </si>
  <si>
    <t>USSJ4F-20-2</t>
  </si>
  <si>
    <t>USSJ4G-20-2</t>
  </si>
  <si>
    <t>UMPD78-30-2</t>
  </si>
  <si>
    <t>UMMD7K-15-2</t>
  </si>
  <si>
    <t>UJUUHV-30-2</t>
  </si>
  <si>
    <t>UMDD7S-15-2</t>
  </si>
  <si>
    <t>UJUUJ7-15-2</t>
  </si>
  <si>
    <t>UMPD7H-15-3</t>
  </si>
  <si>
    <t>UMSD7T-15-3</t>
  </si>
  <si>
    <t>UMKD6Q-15-3</t>
  </si>
  <si>
    <t>UJUUH7-30-3</t>
  </si>
  <si>
    <t>UJUTNG-30-3</t>
  </si>
  <si>
    <t>Updated July 2012</t>
  </si>
  <si>
    <t>o    if you passed a module at resit (which was not the subject of partial capping at component level) or at the second (or further) attempt, the mark which is used to calculate classification is capped at 40% unless the award board has approved extenuating circumstances and allowed you an uncapped mark. In these cases the mark shown on your Notification of Credit and Assessment Marks is the one you would have achieved had you not been capped, it is not the mark used in the calculation. Should you need to discuss the implications of partial capping at component level, please consult a Student Adviser.</t>
  </si>
  <si>
    <t>2.      Fill in column D on the left-hand side. Remember that you may need to include only part of the credit (i.e. the 'counting credits') for your 'worst' module to reach the total of 100. In such cases, you must enter the whole and not part of the module mark. Add up the credits in column D to check that your total is 100 particularly if you are taking 15, 30 or 40 credit modules.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</si>
</sst>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Black]#;General"/>
    <numFmt numFmtId="166" formatCode="#;#;&quot;&quot;"/>
  </numFmts>
  <fonts count="57">
    <font>
      <sz val="10"/>
      <name val="Arial"/>
      <family val="0"/>
    </font>
    <font>
      <sz val="11"/>
      <color indexed="8"/>
      <name val="Calibri"/>
      <family val="2"/>
    </font>
    <font>
      <b/>
      <sz val="14"/>
      <name val="Tahoma"/>
      <family val="2"/>
    </font>
    <font>
      <b/>
      <sz val="20"/>
      <color indexed="16"/>
      <name val="Tahoma"/>
      <family val="2"/>
    </font>
    <font>
      <b/>
      <sz val="16"/>
      <color indexed="62"/>
      <name val="Tahoma"/>
      <family val="2"/>
    </font>
    <font>
      <b/>
      <sz val="10"/>
      <name val="Arial"/>
      <family val="2"/>
    </font>
    <font>
      <b/>
      <sz val="10"/>
      <color indexed="16"/>
      <name val="Arial"/>
      <family val="2"/>
    </font>
    <font>
      <b/>
      <sz val="12"/>
      <name val="Arial"/>
      <family val="2"/>
    </font>
    <font>
      <b/>
      <sz val="12"/>
      <color indexed="16"/>
      <name val="Arial"/>
      <family val="2"/>
    </font>
    <font>
      <b/>
      <sz val="10"/>
      <color indexed="62"/>
      <name val="Arial"/>
      <family val="2"/>
    </font>
    <font>
      <b/>
      <sz val="14"/>
      <color indexed="62"/>
      <name val="Arial"/>
      <family val="2"/>
    </font>
    <font>
      <b/>
      <sz val="18"/>
      <color indexed="20"/>
      <name val="Arial"/>
      <family val="2"/>
    </font>
    <font>
      <b/>
      <sz val="12"/>
      <color indexed="20"/>
      <name val="Arial"/>
      <family val="2"/>
    </font>
    <font>
      <b/>
      <vertAlign val="superscript"/>
      <sz val="10"/>
      <color indexed="55"/>
      <name val="Arial"/>
      <family val="2"/>
    </font>
    <font>
      <b/>
      <sz val="10"/>
      <color indexed="10"/>
      <name val="Arial"/>
      <family val="2"/>
    </font>
    <font>
      <b/>
      <i/>
      <sz val="10"/>
      <name val="Arial"/>
      <family val="2"/>
    </font>
    <font>
      <vertAlign val="superscript"/>
      <sz val="10"/>
      <color indexed="55"/>
      <name val="Arial"/>
      <family val="2"/>
    </font>
    <font>
      <sz val="8"/>
      <name val="Arial"/>
      <family val="0"/>
    </font>
    <font>
      <sz val="20"/>
      <name val="Arial"/>
      <family val="2"/>
    </font>
    <font>
      <b/>
      <sz val="14"/>
      <name val="Arial"/>
      <family val="2"/>
    </font>
    <font>
      <b/>
      <sz val="11"/>
      <name val="Arial"/>
      <family val="2"/>
    </font>
    <font>
      <sz val="11"/>
      <name val="Arial"/>
      <family val="2"/>
    </font>
    <font>
      <b/>
      <sz val="20"/>
      <color indexed="6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style="thin"/>
      <top style="thin"/>
      <bottom/>
    </border>
    <border>
      <left style="thin"/>
      <right style="thin"/>
      <top/>
      <bottom style="thin">
        <color indexed="8"/>
      </bottom>
    </border>
    <border>
      <left style="thin"/>
      <right/>
      <top style="thin"/>
      <bottom/>
    </border>
    <border>
      <left/>
      <right/>
      <top style="thin"/>
      <bottom/>
    </border>
    <border>
      <left/>
      <right style="thin">
        <color indexed="8"/>
      </right>
      <top style="thin"/>
      <bottom/>
    </border>
    <border>
      <left style="thin"/>
      <right/>
      <top/>
      <bottom style="thin">
        <color indexed="8"/>
      </bottom>
    </border>
    <border>
      <left/>
      <right/>
      <top/>
      <bottom style="thin">
        <color indexed="8"/>
      </bottom>
    </border>
    <border>
      <left/>
      <right style="thin">
        <color indexed="8"/>
      </right>
      <top/>
      <bottom style="thin">
        <color indexed="8"/>
      </bottom>
    </border>
    <border>
      <left/>
      <right style="thin">
        <color indexed="8"/>
      </right>
      <top/>
      <bottom/>
    </border>
    <border>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6">
    <xf numFmtId="0" fontId="0" fillId="0" borderId="0" xfId="0" applyAlignment="1">
      <alignment/>
    </xf>
    <xf numFmtId="0" fontId="0" fillId="0" borderId="0" xfId="0" applyAlignment="1">
      <alignment horizontal="center"/>
    </xf>
    <xf numFmtId="0" fontId="0" fillId="0" borderId="0" xfId="0" applyAlignment="1">
      <alignment horizontal="right"/>
    </xf>
    <xf numFmtId="0" fontId="2" fillId="33" borderId="0" xfId="0" applyFont="1" applyFill="1" applyAlignment="1">
      <alignment horizontal="center"/>
    </xf>
    <xf numFmtId="0" fontId="0" fillId="33" borderId="0" xfId="0" applyFont="1" applyFill="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right"/>
    </xf>
    <xf numFmtId="0" fontId="5" fillId="33" borderId="0" xfId="0" applyFont="1" applyFill="1" applyAlignment="1">
      <alignment vertical="center"/>
    </xf>
    <xf numFmtId="0" fontId="9" fillId="33" borderId="0" xfId="0" applyFont="1" applyFill="1" applyAlignment="1">
      <alignment horizontal="center" vertical="center"/>
    </xf>
    <xf numFmtId="0" fontId="0" fillId="34" borderId="0" xfId="0" applyFill="1" applyAlignment="1">
      <alignment/>
    </xf>
    <xf numFmtId="0" fontId="0" fillId="33" borderId="10" xfId="0" applyFill="1" applyBorder="1" applyAlignment="1">
      <alignment/>
    </xf>
    <xf numFmtId="0" fontId="0" fillId="33" borderId="11" xfId="0" applyFill="1" applyBorder="1" applyAlignment="1">
      <alignment/>
    </xf>
    <xf numFmtId="0" fontId="9" fillId="33" borderId="11" xfId="0" applyFont="1" applyFill="1" applyBorder="1" applyAlignment="1">
      <alignment horizontal="center" vertical="center"/>
    </xf>
    <xf numFmtId="0" fontId="5" fillId="35" borderId="12" xfId="0" applyFont="1" applyFill="1" applyBorder="1" applyAlignment="1" applyProtection="1">
      <alignment horizontal="center" vertical="center"/>
      <protection locked="0"/>
    </xf>
    <xf numFmtId="165" fontId="14" fillId="34" borderId="12" xfId="0" applyNumberFormat="1" applyFont="1" applyFill="1" applyBorder="1" applyAlignment="1">
      <alignment horizontal="center" vertical="center" wrapText="1"/>
    </xf>
    <xf numFmtId="0" fontId="0" fillId="33" borderId="13" xfId="0" applyFill="1" applyBorder="1" applyAlignment="1">
      <alignment/>
    </xf>
    <xf numFmtId="0" fontId="0" fillId="33" borderId="14" xfId="0" applyFill="1" applyBorder="1" applyAlignment="1">
      <alignment horizontal="center"/>
    </xf>
    <xf numFmtId="0" fontId="0" fillId="33" borderId="14" xfId="0" applyFill="1" applyBorder="1" applyAlignment="1">
      <alignment/>
    </xf>
    <xf numFmtId="0" fontId="0" fillId="33" borderId="15" xfId="0" applyFill="1" applyBorder="1" applyAlignment="1">
      <alignment/>
    </xf>
    <xf numFmtId="0" fontId="0" fillId="33" borderId="14" xfId="0" applyFill="1" applyBorder="1" applyAlignment="1">
      <alignment horizontal="right"/>
    </xf>
    <xf numFmtId="0" fontId="5" fillId="33" borderId="16" xfId="0" applyFont="1" applyFill="1" applyBorder="1" applyAlignment="1">
      <alignment horizontal="center"/>
    </xf>
    <xf numFmtId="0" fontId="5" fillId="33" borderId="15" xfId="0" applyFont="1" applyFill="1" applyBorder="1" applyAlignment="1">
      <alignment horizontal="center"/>
    </xf>
    <xf numFmtId="0" fontId="0" fillId="34" borderId="0" xfId="0" applyFill="1" applyAlignment="1">
      <alignment horizontal="center"/>
    </xf>
    <xf numFmtId="0" fontId="5" fillId="36" borderId="16" xfId="0" applyFont="1" applyFill="1" applyBorder="1" applyAlignment="1">
      <alignment wrapText="1"/>
    </xf>
    <xf numFmtId="0" fontId="5" fillId="36" borderId="15" xfId="0" applyFont="1" applyFill="1" applyBorder="1" applyAlignment="1">
      <alignment horizontal="right" wrapText="1"/>
    </xf>
    <xf numFmtId="0" fontId="5" fillId="36" borderId="15" xfId="0" applyFont="1" applyFill="1" applyBorder="1" applyAlignment="1">
      <alignment wrapText="1"/>
    </xf>
    <xf numFmtId="0" fontId="5" fillId="34" borderId="15" xfId="0" applyFont="1" applyFill="1" applyBorder="1" applyAlignment="1">
      <alignment wrapText="1"/>
    </xf>
    <xf numFmtId="0" fontId="0" fillId="34" borderId="0" xfId="0" applyFill="1" applyAlignment="1">
      <alignment wrapText="1"/>
    </xf>
    <xf numFmtId="0" fontId="0" fillId="35" borderId="16" xfId="0" applyFill="1" applyBorder="1" applyAlignment="1" applyProtection="1">
      <alignment/>
      <protection locked="0"/>
    </xf>
    <xf numFmtId="0" fontId="0" fillId="35" borderId="15" xfId="0" applyFill="1" applyBorder="1" applyAlignment="1" applyProtection="1">
      <alignment horizontal="right"/>
      <protection locked="0"/>
    </xf>
    <xf numFmtId="0" fontId="0" fillId="35" borderId="15" xfId="0" applyFill="1" applyBorder="1" applyAlignment="1" applyProtection="1">
      <alignment/>
      <protection locked="0"/>
    </xf>
    <xf numFmtId="0" fontId="0" fillId="34" borderId="15" xfId="0" applyFill="1" applyBorder="1" applyAlignment="1">
      <alignment/>
    </xf>
    <xf numFmtId="0" fontId="0" fillId="35" borderId="15" xfId="0" applyFill="1" applyBorder="1" applyAlignment="1" applyProtection="1">
      <alignment/>
      <protection locked="0"/>
    </xf>
    <xf numFmtId="166" fontId="0" fillId="34" borderId="15" xfId="0" applyNumberFormat="1" applyFill="1" applyBorder="1" applyAlignment="1">
      <alignment/>
    </xf>
    <xf numFmtId="0" fontId="3" fillId="33" borderId="0" xfId="0" applyFont="1" applyFill="1" applyBorder="1" applyAlignment="1">
      <alignment horizontal="center"/>
    </xf>
    <xf numFmtId="0" fontId="18" fillId="0" borderId="0" xfId="0" applyFont="1" applyAlignment="1">
      <alignment/>
    </xf>
    <xf numFmtId="0" fontId="17" fillId="0" borderId="0" xfId="0" applyFont="1" applyAlignment="1">
      <alignment/>
    </xf>
    <xf numFmtId="0" fontId="19" fillId="0" borderId="0" xfId="0" applyFont="1" applyAlignment="1">
      <alignment/>
    </xf>
    <xf numFmtId="0" fontId="20" fillId="8" borderId="0" xfId="0" applyFont="1" applyFill="1" applyAlignment="1">
      <alignment horizontal="left" vertical="center" wrapText="1"/>
    </xf>
    <xf numFmtId="0" fontId="21" fillId="0" borderId="0" xfId="0" applyFont="1" applyAlignment="1">
      <alignment horizontal="left" vertical="center" wrapText="1" indent="1"/>
    </xf>
    <xf numFmtId="0" fontId="21" fillId="0" borderId="0" xfId="0" applyFont="1" applyAlignment="1">
      <alignment horizontal="left" vertical="center" wrapText="1"/>
    </xf>
    <xf numFmtId="0" fontId="21" fillId="0" borderId="0" xfId="0" applyFont="1" applyAlignment="1">
      <alignment horizontal="left" vertical="center" wrapText="1" indent="4"/>
    </xf>
    <xf numFmtId="0" fontId="21" fillId="0" borderId="0" xfId="0" applyFont="1" applyAlignment="1">
      <alignment horizontal="left" vertical="center" wrapText="1" indent="2"/>
    </xf>
    <xf numFmtId="0" fontId="21" fillId="0" borderId="0" xfId="0" applyFont="1" applyAlignment="1">
      <alignment horizontal="left" vertical="center" wrapText="1" indent="8"/>
    </xf>
    <xf numFmtId="0" fontId="21" fillId="0" borderId="0" xfId="0" applyFont="1" applyAlignment="1">
      <alignment/>
    </xf>
    <xf numFmtId="0" fontId="0" fillId="35" borderId="16" xfId="0" applyFont="1" applyFill="1" applyBorder="1" applyAlignment="1" applyProtection="1">
      <alignment/>
      <protection locked="0"/>
    </xf>
    <xf numFmtId="0" fontId="21" fillId="0" borderId="0" xfId="0" applyFont="1" applyFill="1" applyAlignment="1">
      <alignment horizontal="left" vertical="center" wrapText="1" indent="8"/>
    </xf>
    <xf numFmtId="0" fontId="0" fillId="0" borderId="0" xfId="0" applyFont="1" applyAlignment="1">
      <alignment/>
    </xf>
    <xf numFmtId="0" fontId="3" fillId="33" borderId="17" xfId="0" applyFont="1" applyFill="1" applyBorder="1" applyAlignment="1">
      <alignment horizontal="center"/>
    </xf>
    <xf numFmtId="0" fontId="3" fillId="33" borderId="18" xfId="0" applyFont="1" applyFill="1" applyBorder="1" applyAlignment="1">
      <alignment horizontal="center"/>
    </xf>
    <xf numFmtId="0" fontId="3" fillId="33" borderId="19" xfId="0" applyFont="1" applyFill="1" applyBorder="1" applyAlignment="1">
      <alignment horizontal="center"/>
    </xf>
    <xf numFmtId="0" fontId="5" fillId="33" borderId="0" xfId="0" applyFont="1" applyFill="1" applyAlignment="1">
      <alignment horizontal="right" vertical="center"/>
    </xf>
    <xf numFmtId="0" fontId="5" fillId="33" borderId="11" xfId="0" applyFont="1" applyFill="1" applyBorder="1" applyAlignment="1">
      <alignment horizontal="right" vertical="center"/>
    </xf>
    <xf numFmtId="1" fontId="6" fillId="36" borderId="20" xfId="0" applyNumberFormat="1" applyFont="1" applyFill="1" applyBorder="1" applyAlignment="1">
      <alignment horizontal="center" vertical="center"/>
    </xf>
    <xf numFmtId="1" fontId="6" fillId="36" borderId="21" xfId="0" applyNumberFormat="1" applyFont="1" applyFill="1" applyBorder="1" applyAlignment="1">
      <alignment horizontal="center" vertical="center"/>
    </xf>
    <xf numFmtId="0" fontId="7" fillId="33" borderId="0" xfId="0" applyFont="1" applyFill="1" applyAlignment="1">
      <alignment horizontal="right" vertical="center"/>
    </xf>
    <xf numFmtId="0" fontId="7" fillId="33" borderId="11" xfId="0" applyFont="1" applyFill="1" applyBorder="1" applyAlignment="1">
      <alignment horizontal="right" vertical="center"/>
    </xf>
    <xf numFmtId="164" fontId="8" fillId="36" borderId="20" xfId="0" applyNumberFormat="1" applyFont="1" applyFill="1" applyBorder="1" applyAlignment="1">
      <alignment horizontal="center" vertical="center"/>
    </xf>
    <xf numFmtId="164" fontId="8" fillId="36" borderId="21" xfId="0" applyNumberFormat="1" applyFont="1" applyFill="1" applyBorder="1" applyAlignment="1">
      <alignment horizontal="center" vertical="center"/>
    </xf>
    <xf numFmtId="0" fontId="10" fillId="33" borderId="22" xfId="0" applyFont="1" applyFill="1" applyBorder="1" applyAlignment="1">
      <alignment horizontal="left"/>
    </xf>
    <xf numFmtId="0" fontId="10" fillId="33" borderId="23" xfId="0" applyFont="1" applyFill="1" applyBorder="1" applyAlignment="1">
      <alignment horizontal="left"/>
    </xf>
    <xf numFmtId="0" fontId="10" fillId="33" borderId="24" xfId="0" applyFont="1" applyFill="1" applyBorder="1" applyAlignment="1">
      <alignment horizontal="left"/>
    </xf>
    <xf numFmtId="0" fontId="10" fillId="33" borderId="25" xfId="0" applyFont="1" applyFill="1" applyBorder="1" applyAlignment="1">
      <alignment horizontal="left"/>
    </xf>
    <xf numFmtId="0" fontId="10" fillId="33" borderId="26" xfId="0" applyFont="1" applyFill="1" applyBorder="1" applyAlignment="1">
      <alignment horizontal="left"/>
    </xf>
    <xf numFmtId="0" fontId="10" fillId="33" borderId="27" xfId="0" applyFont="1" applyFill="1" applyBorder="1" applyAlignment="1">
      <alignment horizontal="left"/>
    </xf>
    <xf numFmtId="0" fontId="5" fillId="36" borderId="17" xfId="0" applyFont="1" applyFill="1" applyBorder="1" applyAlignment="1">
      <alignment horizontal="right" vertical="center" wrapText="1"/>
    </xf>
    <xf numFmtId="0" fontId="5" fillId="36" borderId="18" xfId="0" applyFont="1" applyFill="1" applyBorder="1" applyAlignment="1">
      <alignment horizontal="right" vertical="center" wrapText="1"/>
    </xf>
    <xf numFmtId="0" fontId="5" fillId="36" borderId="19" xfId="0" applyFont="1" applyFill="1" applyBorder="1" applyAlignment="1">
      <alignment horizontal="right" vertical="center" wrapText="1"/>
    </xf>
    <xf numFmtId="0" fontId="5" fillId="33" borderId="10" xfId="0" applyFont="1" applyFill="1" applyBorder="1" applyAlignment="1">
      <alignment horizontal="right" vertical="center" wrapText="1"/>
    </xf>
    <xf numFmtId="0" fontId="5" fillId="33" borderId="0" xfId="0" applyFont="1" applyFill="1" applyAlignment="1">
      <alignment horizontal="right" vertical="center" wrapText="1"/>
    </xf>
    <xf numFmtId="0" fontId="5" fillId="33" borderId="28" xfId="0" applyFont="1" applyFill="1" applyBorder="1" applyAlignment="1">
      <alignment horizontal="right" vertical="center" wrapText="1"/>
    </xf>
    <xf numFmtId="0" fontId="0" fillId="0" borderId="10" xfId="0" applyBorder="1" applyAlignment="1">
      <alignment vertical="top" wrapText="1"/>
    </xf>
    <xf numFmtId="0" fontId="0" fillId="0" borderId="0" xfId="0" applyBorder="1" applyAlignment="1">
      <alignment vertical="top" wrapText="1"/>
    </xf>
    <xf numFmtId="0" fontId="0" fillId="0" borderId="28"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29" xfId="0" applyBorder="1" applyAlignment="1">
      <alignment vertical="top" wrapText="1"/>
    </xf>
    <xf numFmtId="0" fontId="5" fillId="36" borderId="17" xfId="0" applyFont="1" applyFill="1" applyBorder="1" applyAlignment="1">
      <alignment horizontal="center"/>
    </xf>
    <xf numFmtId="0" fontId="5" fillId="36" borderId="19" xfId="0" applyFont="1" applyFill="1" applyBorder="1" applyAlignment="1">
      <alignment horizontal="center"/>
    </xf>
    <xf numFmtId="0" fontId="13" fillId="0" borderId="22" xfId="0" applyFont="1" applyBorder="1" applyAlignment="1">
      <alignment vertical="top" wrapText="1"/>
    </xf>
    <xf numFmtId="0" fontId="13" fillId="0" borderId="23" xfId="0" applyFont="1" applyBorder="1" applyAlignment="1">
      <alignment vertical="top" wrapText="1"/>
    </xf>
    <xf numFmtId="0" fontId="13" fillId="0" borderId="24" xfId="0" applyFont="1" applyBorder="1" applyAlignment="1">
      <alignment vertical="top" wrapText="1"/>
    </xf>
    <xf numFmtId="0" fontId="16" fillId="0" borderId="10" xfId="0" applyFont="1" applyBorder="1" applyAlignment="1">
      <alignment vertical="top" wrapText="1"/>
    </xf>
    <xf numFmtId="0" fontId="16" fillId="0" borderId="0" xfId="0" applyFont="1" applyBorder="1" applyAlignment="1">
      <alignment vertical="top" wrapText="1"/>
    </xf>
    <xf numFmtId="0" fontId="16" fillId="0" borderId="28"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2:A44"/>
  <sheetViews>
    <sheetView zoomScalePageLayoutView="0" workbookViewId="0" topLeftCell="A25">
      <selection activeCell="A45" sqref="A45"/>
    </sheetView>
  </sheetViews>
  <sheetFormatPr defaultColWidth="9.140625" defaultRowHeight="12.75"/>
  <cols>
    <col min="1" max="1" width="145.421875" style="37" customWidth="1"/>
    <col min="2" max="16384" width="9.140625" style="37" customWidth="1"/>
  </cols>
  <sheetData>
    <row r="2" ht="18">
      <c r="A2" s="38" t="s">
        <v>31</v>
      </c>
    </row>
    <row r="4" ht="15">
      <c r="A4" s="39" t="s">
        <v>32</v>
      </c>
    </row>
    <row r="5" ht="14.25">
      <c r="A5" s="40"/>
    </row>
    <row r="6" ht="28.5">
      <c r="A6" s="40" t="s">
        <v>33</v>
      </c>
    </row>
    <row r="7" ht="14.25">
      <c r="A7" s="41"/>
    </row>
    <row r="8" ht="28.5">
      <c r="A8" s="42" t="s">
        <v>37</v>
      </c>
    </row>
    <row r="9" ht="14.25">
      <c r="A9" s="43"/>
    </row>
    <row r="10" ht="28.5">
      <c r="A10" s="43" t="s">
        <v>34</v>
      </c>
    </row>
    <row r="11" ht="14.25">
      <c r="A11" s="41"/>
    </row>
    <row r="12" ht="71.25">
      <c r="A12" s="47" t="s">
        <v>71</v>
      </c>
    </row>
    <row r="13" ht="14.25">
      <c r="A13" s="41"/>
    </row>
    <row r="14" ht="42.75">
      <c r="A14" s="44" t="s">
        <v>38</v>
      </c>
    </row>
    <row r="15" ht="14.25">
      <c r="A15" s="41"/>
    </row>
    <row r="16" ht="28.5">
      <c r="A16" s="44" t="s">
        <v>39</v>
      </c>
    </row>
    <row r="17" ht="14.25">
      <c r="A17" s="41"/>
    </row>
    <row r="18" ht="42.75">
      <c r="A18" s="42" t="s">
        <v>40</v>
      </c>
    </row>
    <row r="19" ht="14.25">
      <c r="A19" s="41"/>
    </row>
    <row r="20" ht="42.75">
      <c r="A20" s="42" t="s">
        <v>41</v>
      </c>
    </row>
    <row r="21" ht="14.25">
      <c r="A21" s="41"/>
    </row>
    <row r="22" ht="57">
      <c r="A22" s="42" t="s">
        <v>42</v>
      </c>
    </row>
    <row r="23" ht="14.25">
      <c r="A23" s="41"/>
    </row>
    <row r="24" ht="14.25">
      <c r="A24" s="42" t="s">
        <v>43</v>
      </c>
    </row>
    <row r="25" ht="14.25">
      <c r="A25" s="41"/>
    </row>
    <row r="26" ht="15">
      <c r="A26" s="39" t="s">
        <v>35</v>
      </c>
    </row>
    <row r="27" ht="14.25">
      <c r="A27" s="40"/>
    </row>
    <row r="28" ht="28.5">
      <c r="A28" s="40" t="s">
        <v>36</v>
      </c>
    </row>
    <row r="29" ht="14.25">
      <c r="A29" s="41"/>
    </row>
    <row r="30" ht="42.75">
      <c r="A30" s="42" t="s">
        <v>72</v>
      </c>
    </row>
    <row r="31" ht="14.25">
      <c r="A31" s="42"/>
    </row>
    <row r="32" ht="28.5">
      <c r="A32" s="42" t="s">
        <v>44</v>
      </c>
    </row>
    <row r="33" ht="14.25">
      <c r="A33" s="41"/>
    </row>
    <row r="34" ht="14.25">
      <c r="A34" s="42" t="s">
        <v>45</v>
      </c>
    </row>
    <row r="35" ht="14.25">
      <c r="A35" s="41"/>
    </row>
    <row r="36" ht="14.25">
      <c r="A36" s="42" t="s">
        <v>46</v>
      </c>
    </row>
    <row r="37" ht="14.25">
      <c r="A37" s="41"/>
    </row>
    <row r="38" ht="42.75">
      <c r="A38" s="42" t="s">
        <v>47</v>
      </c>
    </row>
    <row r="39" ht="14.25">
      <c r="A39" s="41"/>
    </row>
    <row r="40" ht="28.5">
      <c r="A40" s="42" t="s">
        <v>48</v>
      </c>
    </row>
    <row r="41" ht="14.25">
      <c r="A41" s="41"/>
    </row>
    <row r="42" ht="28.5">
      <c r="A42" s="42" t="s">
        <v>49</v>
      </c>
    </row>
    <row r="43" ht="14.25">
      <c r="A43" s="45"/>
    </row>
    <row r="44" ht="12.75">
      <c r="A44" s="48" t="s">
        <v>70</v>
      </c>
    </row>
  </sheetData>
  <sheetProtection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Q53"/>
  <sheetViews>
    <sheetView showGridLines="0" zoomScalePageLayoutView="0" workbookViewId="0" topLeftCell="A1">
      <selection activeCell="J18" sqref="J18"/>
    </sheetView>
  </sheetViews>
  <sheetFormatPr defaultColWidth="9.140625" defaultRowHeight="12.75"/>
  <cols>
    <col min="1" max="1" width="12.8515625" style="0" customWidth="1"/>
    <col min="2" max="2" width="7.421875" style="0" customWidth="1"/>
    <col min="3" max="3" width="6.8515625" style="0" customWidth="1"/>
    <col min="4" max="4" width="8.8515625" style="0" customWidth="1"/>
    <col min="5" max="5" width="5.140625" style="0" customWidth="1"/>
    <col min="6" max="6" width="6.8515625" style="0" customWidth="1"/>
    <col min="7" max="7" width="7.57421875" style="0" customWidth="1"/>
    <col min="8" max="8" width="9.8515625" style="0" customWidth="1"/>
    <col min="9" max="9" width="1.7109375" style="0" customWidth="1"/>
    <col min="10" max="10" width="12.8515625" style="0" customWidth="1"/>
    <col min="11" max="11" width="7.7109375" style="0" customWidth="1"/>
    <col min="12" max="12" width="7.28125" style="0" customWidth="1"/>
    <col min="13" max="13" width="8.8515625" style="0" customWidth="1"/>
    <col min="14" max="14" width="5.421875" style="0" customWidth="1"/>
    <col min="15" max="15" width="6.8515625" style="0" customWidth="1"/>
    <col min="16" max="16" width="7.57421875" style="0" customWidth="1"/>
    <col min="17" max="17" width="9.7109375" style="0" customWidth="1"/>
  </cols>
  <sheetData>
    <row r="1" spans="2:17" ht="25.5">
      <c r="B1" s="3"/>
      <c r="C1" s="3"/>
      <c r="D1" s="3"/>
      <c r="E1" s="49" t="s">
        <v>50</v>
      </c>
      <c r="F1" s="50"/>
      <c r="G1" s="50"/>
      <c r="H1" s="50"/>
      <c r="I1" s="50"/>
      <c r="J1" s="50"/>
      <c r="K1" s="50"/>
      <c r="L1" s="50"/>
      <c r="M1" s="51"/>
      <c r="N1" s="3"/>
      <c r="O1" s="3"/>
      <c r="P1" s="3"/>
      <c r="Q1" s="3"/>
    </row>
    <row r="2" spans="1:17" ht="12.75" customHeight="1">
      <c r="A2" s="3"/>
      <c r="B2" s="3"/>
      <c r="C2" s="3"/>
      <c r="D2" s="3"/>
      <c r="E2" s="3"/>
      <c r="F2" s="3"/>
      <c r="G2" s="3"/>
      <c r="H2" s="3"/>
      <c r="I2" s="3"/>
      <c r="J2" s="3"/>
      <c r="K2" s="3"/>
      <c r="L2" s="3"/>
      <c r="M2" s="3"/>
      <c r="N2" s="3"/>
      <c r="O2" s="3"/>
      <c r="P2" s="3"/>
      <c r="Q2" s="3"/>
    </row>
    <row r="3" spans="1:17" ht="12.75" customHeight="1">
      <c r="A3" s="52" t="s">
        <v>0</v>
      </c>
      <c r="B3" s="52"/>
      <c r="C3" s="53"/>
      <c r="D3" s="54">
        <f>IF(ISNUMBER(G13),(H46+Q46),"")</f>
        <v>25400</v>
      </c>
      <c r="E3" s="4"/>
      <c r="F3" s="4"/>
      <c r="G3" s="4"/>
      <c r="H3" s="52" t="s">
        <v>1</v>
      </c>
      <c r="I3" s="52"/>
      <c r="J3" s="53"/>
      <c r="K3" s="54">
        <f>IF(ISNUMBER(G13),(G46+P46),"")</f>
        <v>400</v>
      </c>
      <c r="L3" s="5"/>
      <c r="M3" s="56" t="s">
        <v>2</v>
      </c>
      <c r="N3" s="56"/>
      <c r="O3" s="56"/>
      <c r="P3" s="57"/>
      <c r="Q3" s="58">
        <f>IF(ISNUMBER(D3),(D3/K3),"")</f>
        <v>63.5</v>
      </c>
    </row>
    <row r="4" spans="1:17" ht="12.75">
      <c r="A4" s="52"/>
      <c r="B4" s="52"/>
      <c r="C4" s="53"/>
      <c r="D4" s="55"/>
      <c r="E4" s="4"/>
      <c r="F4" s="4"/>
      <c r="G4" s="4"/>
      <c r="H4" s="52"/>
      <c r="I4" s="52"/>
      <c r="J4" s="53"/>
      <c r="K4" s="55"/>
      <c r="L4" s="5"/>
      <c r="M4" s="56"/>
      <c r="N4" s="56"/>
      <c r="O4" s="56"/>
      <c r="P4" s="57"/>
      <c r="Q4" s="59"/>
    </row>
    <row r="5" spans="1:17" ht="12.75" customHeight="1">
      <c r="A5" s="5"/>
      <c r="B5" s="6"/>
      <c r="C5" s="5"/>
      <c r="D5" s="5"/>
      <c r="E5" s="5"/>
      <c r="F5" s="5"/>
      <c r="G5" s="5"/>
      <c r="H5" s="5"/>
      <c r="I5" s="5"/>
      <c r="J5" s="5"/>
      <c r="K5" s="7"/>
      <c r="L5" s="5"/>
      <c r="M5" s="5"/>
      <c r="N5" s="8"/>
      <c r="O5" s="8"/>
      <c r="P5" s="8"/>
      <c r="Q5" s="9"/>
    </row>
    <row r="6" spans="1:17" ht="12.75" customHeight="1">
      <c r="A6" s="60" t="s">
        <v>3</v>
      </c>
      <c r="B6" s="61"/>
      <c r="C6" s="61"/>
      <c r="D6" s="61"/>
      <c r="E6" s="61"/>
      <c r="F6" s="61"/>
      <c r="G6" s="61"/>
      <c r="H6" s="62"/>
      <c r="I6" s="10"/>
      <c r="J6" s="60" t="s">
        <v>4</v>
      </c>
      <c r="K6" s="61"/>
      <c r="L6" s="61"/>
      <c r="M6" s="61"/>
      <c r="N6" s="61"/>
      <c r="O6" s="61"/>
      <c r="P6" s="61"/>
      <c r="Q6" s="62"/>
    </row>
    <row r="7" spans="1:17" ht="12.75">
      <c r="A7" s="63"/>
      <c r="B7" s="64"/>
      <c r="C7" s="64"/>
      <c r="D7" s="64"/>
      <c r="E7" s="64"/>
      <c r="F7" s="64"/>
      <c r="G7" s="64"/>
      <c r="H7" s="65"/>
      <c r="I7" s="10"/>
      <c r="J7" s="63"/>
      <c r="K7" s="64"/>
      <c r="L7" s="64"/>
      <c r="M7" s="64"/>
      <c r="N7" s="64"/>
      <c r="O7" s="64"/>
      <c r="P7" s="64"/>
      <c r="Q7" s="65"/>
    </row>
    <row r="8" spans="1:17" ht="16.5" customHeight="1">
      <c r="A8" s="11"/>
      <c r="B8" s="6"/>
      <c r="C8" s="5"/>
      <c r="D8" s="5"/>
      <c r="E8" s="5"/>
      <c r="F8" s="5"/>
      <c r="G8" s="5"/>
      <c r="H8" s="12"/>
      <c r="I8" s="10"/>
      <c r="J8" s="11"/>
      <c r="K8" s="7"/>
      <c r="L8" s="5"/>
      <c r="M8" s="5"/>
      <c r="N8" s="8"/>
      <c r="O8" s="8"/>
      <c r="P8" s="8"/>
      <c r="Q8" s="13"/>
    </row>
    <row r="9" spans="1:17" ht="48" customHeight="1">
      <c r="A9" s="66" t="s">
        <v>5</v>
      </c>
      <c r="B9" s="67"/>
      <c r="C9" s="68"/>
      <c r="D9" s="14">
        <v>100</v>
      </c>
      <c r="E9" s="69" t="s">
        <v>6</v>
      </c>
      <c r="F9" s="70"/>
      <c r="G9" s="71"/>
      <c r="H9" s="15">
        <f>IF(SUM(D13:D45)&gt;D9,"Too many counting credits entered!!!",SUM(D13:D45))</f>
        <v>100</v>
      </c>
      <c r="I9" s="10"/>
      <c r="J9" s="66" t="s">
        <v>7</v>
      </c>
      <c r="K9" s="67"/>
      <c r="L9" s="68"/>
      <c r="M9" s="14">
        <v>100</v>
      </c>
      <c r="N9" s="69" t="s">
        <v>8</v>
      </c>
      <c r="O9" s="70"/>
      <c r="P9" s="71"/>
      <c r="Q9" s="15">
        <f>IF(SUM(M13:M45)&gt;M9,"Too many counting credits entered!!!",SUM(M13:M45))</f>
        <v>100</v>
      </c>
    </row>
    <row r="10" spans="1:17" ht="12.75">
      <c r="A10" s="16"/>
      <c r="B10" s="17"/>
      <c r="C10" s="18"/>
      <c r="D10" s="18"/>
      <c r="E10" s="18"/>
      <c r="F10" s="18"/>
      <c r="G10" s="18"/>
      <c r="H10" s="19"/>
      <c r="I10" s="10"/>
      <c r="J10" s="16"/>
      <c r="K10" s="20"/>
      <c r="L10" s="18"/>
      <c r="M10" s="18"/>
      <c r="N10" s="18"/>
      <c r="O10" s="18"/>
      <c r="P10" s="18"/>
      <c r="Q10" s="19"/>
    </row>
    <row r="11" spans="1:17" ht="12.75">
      <c r="A11" s="21" t="s">
        <v>9</v>
      </c>
      <c r="B11" s="22" t="s">
        <v>10</v>
      </c>
      <c r="C11" s="22" t="s">
        <v>11</v>
      </c>
      <c r="D11" s="22" t="s">
        <v>12</v>
      </c>
      <c r="E11" s="22" t="s">
        <v>13</v>
      </c>
      <c r="F11" s="22" t="s">
        <v>14</v>
      </c>
      <c r="G11" s="22" t="s">
        <v>15</v>
      </c>
      <c r="H11" s="22" t="s">
        <v>16</v>
      </c>
      <c r="I11" s="23"/>
      <c r="J11" s="21" t="s">
        <v>9</v>
      </c>
      <c r="K11" s="22" t="s">
        <v>10</v>
      </c>
      <c r="L11" s="22" t="s">
        <v>11</v>
      </c>
      <c r="M11" s="22" t="s">
        <v>12</v>
      </c>
      <c r="N11" s="22" t="s">
        <v>13</v>
      </c>
      <c r="O11" s="22" t="s">
        <v>14</v>
      </c>
      <c r="P11" s="22" t="s">
        <v>15</v>
      </c>
      <c r="Q11" s="22" t="s">
        <v>16</v>
      </c>
    </row>
    <row r="12" spans="1:17" ht="39" customHeight="1">
      <c r="A12" s="24" t="s">
        <v>17</v>
      </c>
      <c r="B12" s="25" t="s">
        <v>18</v>
      </c>
      <c r="C12" s="26" t="s">
        <v>19</v>
      </c>
      <c r="D12" s="26" t="s">
        <v>20</v>
      </c>
      <c r="E12" s="26" t="s">
        <v>21</v>
      </c>
      <c r="F12" s="27" t="s">
        <v>22</v>
      </c>
      <c r="G12" s="27" t="s">
        <v>23</v>
      </c>
      <c r="H12" s="27" t="s">
        <v>24</v>
      </c>
      <c r="I12" s="28"/>
      <c r="J12" s="24" t="s">
        <v>17</v>
      </c>
      <c r="K12" s="26" t="s">
        <v>18</v>
      </c>
      <c r="L12" s="26" t="s">
        <v>19</v>
      </c>
      <c r="M12" s="26" t="s">
        <v>20</v>
      </c>
      <c r="N12" s="26" t="s">
        <v>21</v>
      </c>
      <c r="O12" s="27" t="s">
        <v>22</v>
      </c>
      <c r="P12" s="27" t="s">
        <v>23</v>
      </c>
      <c r="Q12" s="27" t="s">
        <v>24</v>
      </c>
    </row>
    <row r="13" spans="1:17" ht="12.75">
      <c r="A13" s="46" t="s">
        <v>51</v>
      </c>
      <c r="B13" s="30">
        <v>3</v>
      </c>
      <c r="C13" s="31">
        <v>40</v>
      </c>
      <c r="D13" s="31">
        <v>40</v>
      </c>
      <c r="E13" s="31">
        <v>70</v>
      </c>
      <c r="F13" s="32">
        <f aca="true" t="shared" si="0" ref="F13:F22">IF(ISNUMBER(D13),3,"")</f>
        <v>3</v>
      </c>
      <c r="G13" s="32">
        <f aca="true" t="shared" si="1" ref="G13:G45">IF(ISNUMBER(F13),F13*D13,"")</f>
        <v>120</v>
      </c>
      <c r="H13" s="32">
        <f aca="true" t="shared" si="2" ref="H13:H45">IF(ISNUMBER(G13),G13*E13,"")</f>
        <v>8400</v>
      </c>
      <c r="I13" s="10"/>
      <c r="J13" s="46" t="s">
        <v>55</v>
      </c>
      <c r="K13" s="31">
        <v>2</v>
      </c>
      <c r="L13" s="31">
        <v>20</v>
      </c>
      <c r="M13" s="31">
        <v>20</v>
      </c>
      <c r="N13" s="31">
        <v>75</v>
      </c>
      <c r="O13" s="32">
        <f aca="true" t="shared" si="3" ref="O13:O22">IF(ISNUMBER(M13),1,"")</f>
        <v>1</v>
      </c>
      <c r="P13" s="32">
        <f aca="true" t="shared" si="4" ref="P13:P45">IF(ISNUMBER(O13),O13*M13,"")</f>
        <v>20</v>
      </c>
      <c r="Q13" s="32">
        <f aca="true" t="shared" si="5" ref="Q13:Q45">IF(ISNUMBER(P13),P13*N13,"")</f>
        <v>1500</v>
      </c>
    </row>
    <row r="14" spans="1:17" ht="12.75">
      <c r="A14" s="46" t="s">
        <v>52</v>
      </c>
      <c r="B14" s="30">
        <v>3</v>
      </c>
      <c r="C14" s="31">
        <v>20</v>
      </c>
      <c r="D14" s="31">
        <v>20</v>
      </c>
      <c r="E14" s="31">
        <v>60</v>
      </c>
      <c r="F14" s="32">
        <f t="shared" si="0"/>
        <v>3</v>
      </c>
      <c r="G14" s="32">
        <f t="shared" si="1"/>
        <v>60</v>
      </c>
      <c r="H14" s="32">
        <f t="shared" si="2"/>
        <v>3600</v>
      </c>
      <c r="I14" s="10"/>
      <c r="J14" s="46" t="s">
        <v>56</v>
      </c>
      <c r="K14" s="31">
        <v>2</v>
      </c>
      <c r="L14" s="31">
        <v>20</v>
      </c>
      <c r="M14" s="31">
        <v>20</v>
      </c>
      <c r="N14" s="31">
        <v>70</v>
      </c>
      <c r="O14" s="32">
        <f t="shared" si="3"/>
        <v>1</v>
      </c>
      <c r="P14" s="32">
        <f t="shared" si="4"/>
        <v>20</v>
      </c>
      <c r="Q14" s="32">
        <f t="shared" si="5"/>
        <v>1400</v>
      </c>
    </row>
    <row r="15" spans="1:17" ht="12.75">
      <c r="A15" s="46" t="s">
        <v>53</v>
      </c>
      <c r="B15" s="30">
        <v>3</v>
      </c>
      <c r="C15" s="31">
        <v>20</v>
      </c>
      <c r="D15" s="31">
        <v>20</v>
      </c>
      <c r="E15" s="31">
        <v>60</v>
      </c>
      <c r="F15" s="32">
        <f t="shared" si="0"/>
        <v>3</v>
      </c>
      <c r="G15" s="32">
        <f t="shared" si="1"/>
        <v>60</v>
      </c>
      <c r="H15" s="32">
        <f t="shared" si="2"/>
        <v>3600</v>
      </c>
      <c r="I15" s="10"/>
      <c r="J15" s="46" t="s">
        <v>57</v>
      </c>
      <c r="K15" s="31">
        <v>2</v>
      </c>
      <c r="L15" s="31">
        <v>20</v>
      </c>
      <c r="M15" s="31">
        <v>20</v>
      </c>
      <c r="N15" s="31">
        <v>65</v>
      </c>
      <c r="O15" s="32">
        <f t="shared" si="3"/>
        <v>1</v>
      </c>
      <c r="P15" s="32">
        <f t="shared" si="4"/>
        <v>20</v>
      </c>
      <c r="Q15" s="32">
        <f t="shared" si="5"/>
        <v>1300</v>
      </c>
    </row>
    <row r="16" spans="1:17" ht="12.75">
      <c r="A16" s="46" t="s">
        <v>54</v>
      </c>
      <c r="B16" s="30">
        <v>3</v>
      </c>
      <c r="C16" s="31">
        <v>20</v>
      </c>
      <c r="D16" s="31">
        <v>20</v>
      </c>
      <c r="E16" s="31">
        <v>55</v>
      </c>
      <c r="F16" s="32">
        <f t="shared" si="0"/>
        <v>3</v>
      </c>
      <c r="G16" s="32">
        <f t="shared" si="1"/>
        <v>60</v>
      </c>
      <c r="H16" s="32">
        <f t="shared" si="2"/>
        <v>3300</v>
      </c>
      <c r="I16" s="10"/>
      <c r="J16" s="46" t="s">
        <v>58</v>
      </c>
      <c r="K16" s="31">
        <v>2</v>
      </c>
      <c r="L16" s="31">
        <v>20</v>
      </c>
      <c r="M16" s="31">
        <v>20</v>
      </c>
      <c r="N16" s="31">
        <v>60</v>
      </c>
      <c r="O16" s="32">
        <f t="shared" si="3"/>
        <v>1</v>
      </c>
      <c r="P16" s="32">
        <f t="shared" si="4"/>
        <v>20</v>
      </c>
      <c r="Q16" s="32">
        <f t="shared" si="5"/>
        <v>1200</v>
      </c>
    </row>
    <row r="17" spans="1:17" ht="12.75" customHeight="1">
      <c r="A17" s="29"/>
      <c r="B17" s="30"/>
      <c r="C17" s="31"/>
      <c r="D17" s="31"/>
      <c r="E17" s="31"/>
      <c r="F17" s="32">
        <f t="shared" si="0"/>
      </c>
      <c r="G17" s="32">
        <f t="shared" si="1"/>
      </c>
      <c r="H17" s="32">
        <f t="shared" si="2"/>
      </c>
      <c r="I17" s="10"/>
      <c r="J17" s="46" t="s">
        <v>59</v>
      </c>
      <c r="K17" s="31">
        <v>2</v>
      </c>
      <c r="L17" s="31">
        <v>20</v>
      </c>
      <c r="M17" s="31">
        <v>20</v>
      </c>
      <c r="N17" s="31">
        <v>55</v>
      </c>
      <c r="O17" s="32">
        <f t="shared" si="3"/>
        <v>1</v>
      </c>
      <c r="P17" s="32">
        <f t="shared" si="4"/>
        <v>20</v>
      </c>
      <c r="Q17" s="32">
        <f t="shared" si="5"/>
        <v>1100</v>
      </c>
    </row>
    <row r="18" spans="1:17" ht="12.75" customHeight="1">
      <c r="A18" s="29"/>
      <c r="B18" s="30"/>
      <c r="C18" s="31"/>
      <c r="D18" s="31"/>
      <c r="E18" s="31"/>
      <c r="F18" s="32">
        <f t="shared" si="0"/>
      </c>
      <c r="G18" s="32">
        <f t="shared" si="1"/>
      </c>
      <c r="H18" s="32">
        <f t="shared" si="2"/>
      </c>
      <c r="I18" s="10"/>
      <c r="J18" s="29"/>
      <c r="K18" s="31"/>
      <c r="L18" s="31"/>
      <c r="M18" s="31"/>
      <c r="N18" s="31"/>
      <c r="O18" s="32">
        <f t="shared" si="3"/>
      </c>
      <c r="P18" s="32">
        <f t="shared" si="4"/>
      </c>
      <c r="Q18" s="32">
        <f t="shared" si="5"/>
      </c>
    </row>
    <row r="19" spans="1:17" ht="12.75" customHeight="1">
      <c r="A19" s="29"/>
      <c r="B19" s="30"/>
      <c r="C19" s="31"/>
      <c r="D19" s="31"/>
      <c r="E19" s="31"/>
      <c r="F19" s="32">
        <f t="shared" si="0"/>
      </c>
      <c r="G19" s="32">
        <f t="shared" si="1"/>
      </c>
      <c r="H19" s="32">
        <f t="shared" si="2"/>
      </c>
      <c r="I19" s="10"/>
      <c r="J19" s="29"/>
      <c r="K19" s="31"/>
      <c r="L19" s="31"/>
      <c r="M19" s="31"/>
      <c r="N19" s="31"/>
      <c r="O19" s="32">
        <f t="shared" si="3"/>
      </c>
      <c r="P19" s="32">
        <f t="shared" si="4"/>
      </c>
      <c r="Q19" s="32">
        <f t="shared" si="5"/>
      </c>
    </row>
    <row r="20" spans="1:17" ht="12.75" customHeight="1">
      <c r="A20" s="29"/>
      <c r="B20" s="30"/>
      <c r="C20" s="31"/>
      <c r="D20" s="31"/>
      <c r="E20" s="31"/>
      <c r="F20" s="32">
        <f t="shared" si="0"/>
      </c>
      <c r="G20" s="32">
        <f t="shared" si="1"/>
      </c>
      <c r="H20" s="32">
        <f t="shared" si="2"/>
      </c>
      <c r="I20" s="10"/>
      <c r="J20" s="29"/>
      <c r="K20" s="31"/>
      <c r="L20" s="31"/>
      <c r="M20" s="31"/>
      <c r="N20" s="31"/>
      <c r="O20" s="32">
        <f t="shared" si="3"/>
      </c>
      <c r="P20" s="32">
        <f t="shared" si="4"/>
      </c>
      <c r="Q20" s="32">
        <f t="shared" si="5"/>
      </c>
    </row>
    <row r="21" spans="1:17" ht="12.75" customHeight="1">
      <c r="A21" s="29"/>
      <c r="B21" s="30"/>
      <c r="C21" s="31"/>
      <c r="D21" s="31"/>
      <c r="E21" s="31"/>
      <c r="F21" s="32">
        <f t="shared" si="0"/>
      </c>
      <c r="G21" s="32">
        <f t="shared" si="1"/>
      </c>
      <c r="H21" s="32">
        <f t="shared" si="2"/>
      </c>
      <c r="I21" s="10"/>
      <c r="J21" s="29"/>
      <c r="K21" s="31"/>
      <c r="L21" s="31"/>
      <c r="M21" s="31"/>
      <c r="N21" s="31"/>
      <c r="O21" s="32">
        <f t="shared" si="3"/>
      </c>
      <c r="P21" s="32">
        <f t="shared" si="4"/>
      </c>
      <c r="Q21" s="32">
        <f t="shared" si="5"/>
      </c>
    </row>
    <row r="22" spans="1:17" ht="12.75" customHeight="1">
      <c r="A22" s="29"/>
      <c r="B22" s="30"/>
      <c r="C22" s="31"/>
      <c r="D22" s="31"/>
      <c r="E22" s="31"/>
      <c r="F22" s="32">
        <f t="shared" si="0"/>
      </c>
      <c r="G22" s="32">
        <f t="shared" si="1"/>
      </c>
      <c r="H22" s="32">
        <f t="shared" si="2"/>
      </c>
      <c r="I22" s="10"/>
      <c r="J22" s="29"/>
      <c r="K22" s="31"/>
      <c r="L22" s="31"/>
      <c r="M22" s="31"/>
      <c r="N22" s="31"/>
      <c r="O22" s="32">
        <f t="shared" si="3"/>
      </c>
      <c r="P22" s="32">
        <f t="shared" si="4"/>
      </c>
      <c r="Q22" s="32">
        <f t="shared" si="5"/>
      </c>
    </row>
    <row r="23" spans="1:17" ht="12.75" customHeight="1" hidden="1">
      <c r="A23" s="29"/>
      <c r="B23" s="30"/>
      <c r="C23" s="31"/>
      <c r="D23" s="31"/>
      <c r="E23" s="31"/>
      <c r="F23" s="32">
        <f aca="true" t="shared" si="6" ref="F23:F45">IF(ISNUMBER(C23),3,"")</f>
      </c>
      <c r="G23" s="32">
        <f t="shared" si="1"/>
      </c>
      <c r="H23" s="32">
        <f t="shared" si="2"/>
      </c>
      <c r="I23" s="10"/>
      <c r="J23" s="29"/>
      <c r="K23" s="31"/>
      <c r="L23" s="31"/>
      <c r="M23" s="31"/>
      <c r="N23" s="31"/>
      <c r="O23" s="32">
        <f aca="true" t="shared" si="7" ref="O23:O45">IF(ISNUMBER(L23),1,"")</f>
      </c>
      <c r="P23" s="32">
        <f t="shared" si="4"/>
      </c>
      <c r="Q23" s="32">
        <f t="shared" si="5"/>
      </c>
    </row>
    <row r="24" spans="1:17" ht="12.75" customHeight="1" hidden="1">
      <c r="A24" s="29"/>
      <c r="B24" s="30"/>
      <c r="C24" s="31"/>
      <c r="D24" s="31"/>
      <c r="E24" s="31"/>
      <c r="F24" s="32">
        <f t="shared" si="6"/>
      </c>
      <c r="G24" s="32">
        <f t="shared" si="1"/>
      </c>
      <c r="H24" s="32">
        <f t="shared" si="2"/>
      </c>
      <c r="I24" s="10"/>
      <c r="J24" s="29"/>
      <c r="K24" s="31"/>
      <c r="L24" s="31"/>
      <c r="M24" s="31"/>
      <c r="N24" s="31"/>
      <c r="O24" s="32">
        <f t="shared" si="7"/>
      </c>
      <c r="P24" s="32">
        <f t="shared" si="4"/>
      </c>
      <c r="Q24" s="32">
        <f t="shared" si="5"/>
      </c>
    </row>
    <row r="25" spans="1:17" ht="12.75" customHeight="1" hidden="1">
      <c r="A25" s="29"/>
      <c r="B25" s="30"/>
      <c r="C25" s="31"/>
      <c r="D25" s="31"/>
      <c r="E25" s="31"/>
      <c r="F25" s="32">
        <f t="shared" si="6"/>
      </c>
      <c r="G25" s="32">
        <f t="shared" si="1"/>
      </c>
      <c r="H25" s="32">
        <f t="shared" si="2"/>
      </c>
      <c r="I25" s="10"/>
      <c r="J25" s="29"/>
      <c r="K25" s="31"/>
      <c r="L25" s="31"/>
      <c r="M25" s="31"/>
      <c r="N25" s="31"/>
      <c r="O25" s="32">
        <f t="shared" si="7"/>
      </c>
      <c r="P25" s="32">
        <f t="shared" si="4"/>
      </c>
      <c r="Q25" s="32">
        <f t="shared" si="5"/>
      </c>
    </row>
    <row r="26" spans="1:17" ht="12.75" customHeight="1" hidden="1">
      <c r="A26" s="29"/>
      <c r="B26" s="30"/>
      <c r="C26" s="31"/>
      <c r="D26" s="31"/>
      <c r="E26" s="31"/>
      <c r="F26" s="32">
        <f t="shared" si="6"/>
      </c>
      <c r="G26" s="32">
        <f t="shared" si="1"/>
      </c>
      <c r="H26" s="32">
        <f t="shared" si="2"/>
      </c>
      <c r="I26" s="10"/>
      <c r="J26" s="29"/>
      <c r="K26" s="31"/>
      <c r="L26" s="31"/>
      <c r="M26" s="31"/>
      <c r="N26" s="31"/>
      <c r="O26" s="32">
        <f t="shared" si="7"/>
      </c>
      <c r="P26" s="32">
        <f t="shared" si="4"/>
      </c>
      <c r="Q26" s="32">
        <f t="shared" si="5"/>
      </c>
    </row>
    <row r="27" spans="1:17" ht="12.75" customHeight="1" hidden="1">
      <c r="A27" s="29"/>
      <c r="B27" s="30"/>
      <c r="C27" s="31"/>
      <c r="D27" s="31"/>
      <c r="E27" s="31"/>
      <c r="F27" s="32">
        <f t="shared" si="6"/>
      </c>
      <c r="G27" s="32">
        <f t="shared" si="1"/>
      </c>
      <c r="H27" s="32">
        <f t="shared" si="2"/>
      </c>
      <c r="I27" s="10"/>
      <c r="J27" s="29"/>
      <c r="K27" s="31"/>
      <c r="L27" s="31"/>
      <c r="M27" s="31"/>
      <c r="N27" s="31"/>
      <c r="O27" s="32">
        <f t="shared" si="7"/>
      </c>
      <c r="P27" s="32">
        <f t="shared" si="4"/>
      </c>
      <c r="Q27" s="32">
        <f t="shared" si="5"/>
      </c>
    </row>
    <row r="28" spans="1:17" ht="12.75" customHeight="1" hidden="1">
      <c r="A28" s="29"/>
      <c r="B28" s="30"/>
      <c r="C28" s="31"/>
      <c r="D28" s="31"/>
      <c r="E28" s="31"/>
      <c r="F28" s="32">
        <f t="shared" si="6"/>
      </c>
      <c r="G28" s="32">
        <f t="shared" si="1"/>
      </c>
      <c r="H28" s="32">
        <f t="shared" si="2"/>
      </c>
      <c r="I28" s="10"/>
      <c r="J28" s="29"/>
      <c r="K28" s="31"/>
      <c r="L28" s="31"/>
      <c r="M28" s="31"/>
      <c r="N28" s="31"/>
      <c r="O28" s="32">
        <f t="shared" si="7"/>
      </c>
      <c r="P28" s="32">
        <f t="shared" si="4"/>
      </c>
      <c r="Q28" s="32">
        <f t="shared" si="5"/>
      </c>
    </row>
    <row r="29" spans="1:17" ht="12.75" customHeight="1" hidden="1">
      <c r="A29" s="29"/>
      <c r="B29" s="30"/>
      <c r="C29" s="31"/>
      <c r="D29" s="31"/>
      <c r="E29" s="31"/>
      <c r="F29" s="32">
        <f t="shared" si="6"/>
      </c>
      <c r="G29" s="32">
        <f t="shared" si="1"/>
      </c>
      <c r="H29" s="32">
        <f t="shared" si="2"/>
      </c>
      <c r="I29" s="10"/>
      <c r="J29" s="29"/>
      <c r="K29" s="31"/>
      <c r="L29" s="31"/>
      <c r="M29" s="31"/>
      <c r="N29" s="31"/>
      <c r="O29" s="32">
        <f t="shared" si="7"/>
      </c>
      <c r="P29" s="32">
        <f t="shared" si="4"/>
      </c>
      <c r="Q29" s="32">
        <f t="shared" si="5"/>
      </c>
    </row>
    <row r="30" spans="1:17" ht="12.75" customHeight="1" hidden="1">
      <c r="A30" s="29"/>
      <c r="B30" s="30"/>
      <c r="C30" s="31"/>
      <c r="D30" s="31"/>
      <c r="E30" s="31"/>
      <c r="F30" s="32">
        <f t="shared" si="6"/>
      </c>
      <c r="G30" s="32">
        <f t="shared" si="1"/>
      </c>
      <c r="H30" s="32">
        <f t="shared" si="2"/>
      </c>
      <c r="I30" s="10"/>
      <c r="J30" s="29"/>
      <c r="K30" s="31"/>
      <c r="L30" s="31"/>
      <c r="M30" s="31"/>
      <c r="N30" s="31"/>
      <c r="O30" s="32">
        <f t="shared" si="7"/>
      </c>
      <c r="P30" s="32">
        <f t="shared" si="4"/>
      </c>
      <c r="Q30" s="32">
        <f t="shared" si="5"/>
      </c>
    </row>
    <row r="31" spans="1:17" ht="12.75" customHeight="1" hidden="1">
      <c r="A31" s="29"/>
      <c r="B31" s="30"/>
      <c r="C31" s="31"/>
      <c r="D31" s="31"/>
      <c r="E31" s="31"/>
      <c r="F31" s="32">
        <f t="shared" si="6"/>
      </c>
      <c r="G31" s="32">
        <f t="shared" si="1"/>
      </c>
      <c r="H31" s="32">
        <f t="shared" si="2"/>
      </c>
      <c r="I31" s="10"/>
      <c r="J31" s="29"/>
      <c r="K31" s="31"/>
      <c r="L31" s="31"/>
      <c r="M31" s="31"/>
      <c r="N31" s="31"/>
      <c r="O31" s="32">
        <f t="shared" si="7"/>
      </c>
      <c r="P31" s="32">
        <f t="shared" si="4"/>
      </c>
      <c r="Q31" s="32">
        <f t="shared" si="5"/>
      </c>
    </row>
    <row r="32" spans="1:17" ht="12.75" customHeight="1" hidden="1">
      <c r="A32" s="29"/>
      <c r="B32" s="30"/>
      <c r="C32" s="31"/>
      <c r="D32" s="31"/>
      <c r="E32" s="31"/>
      <c r="F32" s="32">
        <f t="shared" si="6"/>
      </c>
      <c r="G32" s="32">
        <f t="shared" si="1"/>
      </c>
      <c r="H32" s="32">
        <f t="shared" si="2"/>
      </c>
      <c r="I32" s="10"/>
      <c r="J32" s="29"/>
      <c r="K32" s="31"/>
      <c r="L32" s="31"/>
      <c r="M32" s="31"/>
      <c r="N32" s="31"/>
      <c r="O32" s="32">
        <f t="shared" si="7"/>
      </c>
      <c r="P32" s="32">
        <f t="shared" si="4"/>
      </c>
      <c r="Q32" s="32">
        <f t="shared" si="5"/>
      </c>
    </row>
    <row r="33" spans="1:17" ht="12.75" customHeight="1" hidden="1">
      <c r="A33" s="29"/>
      <c r="B33" s="30"/>
      <c r="C33" s="31"/>
      <c r="D33" s="31"/>
      <c r="E33" s="31"/>
      <c r="F33" s="32">
        <f t="shared" si="6"/>
      </c>
      <c r="G33" s="32">
        <f t="shared" si="1"/>
      </c>
      <c r="H33" s="32">
        <f t="shared" si="2"/>
      </c>
      <c r="I33" s="10"/>
      <c r="J33" s="29"/>
      <c r="K33" s="31"/>
      <c r="L33" s="31"/>
      <c r="M33" s="31"/>
      <c r="N33" s="31"/>
      <c r="O33" s="32">
        <f t="shared" si="7"/>
      </c>
      <c r="P33" s="32">
        <f t="shared" si="4"/>
      </c>
      <c r="Q33" s="32">
        <f t="shared" si="5"/>
      </c>
    </row>
    <row r="34" spans="1:17" ht="12.75" customHeight="1" hidden="1">
      <c r="A34" s="29"/>
      <c r="B34" s="30"/>
      <c r="C34" s="31"/>
      <c r="D34" s="31"/>
      <c r="E34" s="31"/>
      <c r="F34" s="32">
        <f t="shared" si="6"/>
      </c>
      <c r="G34" s="32">
        <f t="shared" si="1"/>
      </c>
      <c r="H34" s="32">
        <f t="shared" si="2"/>
      </c>
      <c r="I34" s="10"/>
      <c r="J34" s="29"/>
      <c r="K34" s="31"/>
      <c r="L34" s="31"/>
      <c r="M34" s="31"/>
      <c r="N34" s="31"/>
      <c r="O34" s="32">
        <f t="shared" si="7"/>
      </c>
      <c r="P34" s="32">
        <f t="shared" si="4"/>
      </c>
      <c r="Q34" s="32">
        <f t="shared" si="5"/>
      </c>
    </row>
    <row r="35" spans="1:17" ht="12.75" customHeight="1" hidden="1">
      <c r="A35" s="29"/>
      <c r="B35" s="30"/>
      <c r="C35" s="31"/>
      <c r="D35" s="31"/>
      <c r="E35" s="31"/>
      <c r="F35" s="32">
        <f t="shared" si="6"/>
      </c>
      <c r="G35" s="32">
        <f t="shared" si="1"/>
      </c>
      <c r="H35" s="32">
        <f t="shared" si="2"/>
      </c>
      <c r="I35" s="10"/>
      <c r="J35" s="29"/>
      <c r="K35" s="31"/>
      <c r="L35" s="31"/>
      <c r="M35" s="31"/>
      <c r="N35" s="31"/>
      <c r="O35" s="32">
        <f t="shared" si="7"/>
      </c>
      <c r="P35" s="32">
        <f t="shared" si="4"/>
      </c>
      <c r="Q35" s="32">
        <f t="shared" si="5"/>
      </c>
    </row>
    <row r="36" spans="1:17" ht="12.75" customHeight="1" hidden="1">
      <c r="A36" s="29"/>
      <c r="B36" s="30"/>
      <c r="C36" s="31"/>
      <c r="D36" s="31"/>
      <c r="E36" s="31"/>
      <c r="F36" s="32">
        <f t="shared" si="6"/>
      </c>
      <c r="G36" s="32">
        <f t="shared" si="1"/>
      </c>
      <c r="H36" s="32">
        <f t="shared" si="2"/>
      </c>
      <c r="I36" s="10"/>
      <c r="J36" s="29"/>
      <c r="K36" s="31"/>
      <c r="L36" s="31"/>
      <c r="M36" s="31"/>
      <c r="N36" s="31"/>
      <c r="O36" s="32">
        <f t="shared" si="7"/>
      </c>
      <c r="P36" s="32">
        <f t="shared" si="4"/>
      </c>
      <c r="Q36" s="32">
        <f t="shared" si="5"/>
      </c>
    </row>
    <row r="37" spans="1:17" ht="12.75" customHeight="1" hidden="1">
      <c r="A37" s="29"/>
      <c r="B37" s="30"/>
      <c r="C37" s="31"/>
      <c r="D37" s="31"/>
      <c r="E37" s="31"/>
      <c r="F37" s="32">
        <f t="shared" si="6"/>
      </c>
      <c r="G37" s="32">
        <f t="shared" si="1"/>
      </c>
      <c r="H37" s="32">
        <f t="shared" si="2"/>
      </c>
      <c r="I37" s="10"/>
      <c r="J37" s="29"/>
      <c r="K37" s="31"/>
      <c r="L37" s="31"/>
      <c r="M37" s="31"/>
      <c r="N37" s="31"/>
      <c r="O37" s="32">
        <f t="shared" si="7"/>
      </c>
      <c r="P37" s="32">
        <f t="shared" si="4"/>
      </c>
      <c r="Q37" s="32">
        <f t="shared" si="5"/>
      </c>
    </row>
    <row r="38" spans="1:17" ht="12.75" customHeight="1" hidden="1">
      <c r="A38" s="29"/>
      <c r="B38" s="30"/>
      <c r="C38" s="31"/>
      <c r="D38" s="31"/>
      <c r="E38" s="31"/>
      <c r="F38" s="32">
        <f t="shared" si="6"/>
      </c>
      <c r="G38" s="32">
        <f t="shared" si="1"/>
      </c>
      <c r="H38" s="32">
        <f t="shared" si="2"/>
      </c>
      <c r="I38" s="10"/>
      <c r="J38" s="29"/>
      <c r="K38" s="31"/>
      <c r="L38" s="31"/>
      <c r="M38" s="31"/>
      <c r="N38" s="31"/>
      <c r="O38" s="32">
        <f t="shared" si="7"/>
      </c>
      <c r="P38" s="32">
        <f t="shared" si="4"/>
      </c>
      <c r="Q38" s="32">
        <f t="shared" si="5"/>
      </c>
    </row>
    <row r="39" spans="1:17" ht="12.75" customHeight="1" hidden="1">
      <c r="A39" s="29"/>
      <c r="B39" s="30"/>
      <c r="C39" s="31"/>
      <c r="D39" s="31"/>
      <c r="E39" s="31"/>
      <c r="F39" s="32">
        <f t="shared" si="6"/>
      </c>
      <c r="G39" s="32">
        <f t="shared" si="1"/>
      </c>
      <c r="H39" s="32">
        <f t="shared" si="2"/>
      </c>
      <c r="I39" s="10"/>
      <c r="J39" s="29"/>
      <c r="K39" s="31"/>
      <c r="L39" s="31"/>
      <c r="M39" s="31"/>
      <c r="N39" s="31"/>
      <c r="O39" s="32">
        <f t="shared" si="7"/>
      </c>
      <c r="P39" s="32">
        <f t="shared" si="4"/>
      </c>
      <c r="Q39" s="32">
        <f t="shared" si="5"/>
      </c>
    </row>
    <row r="40" spans="1:17" ht="12.75" customHeight="1" hidden="1">
      <c r="A40" s="29"/>
      <c r="B40" s="30"/>
      <c r="C40" s="31"/>
      <c r="D40" s="31"/>
      <c r="E40" s="31"/>
      <c r="F40" s="32">
        <f t="shared" si="6"/>
      </c>
      <c r="G40" s="32">
        <f t="shared" si="1"/>
      </c>
      <c r="H40" s="32">
        <f t="shared" si="2"/>
      </c>
      <c r="I40" s="10"/>
      <c r="J40" s="29"/>
      <c r="K40" s="31"/>
      <c r="L40" s="31"/>
      <c r="M40" s="31"/>
      <c r="N40" s="31"/>
      <c r="O40" s="32">
        <f t="shared" si="7"/>
      </c>
      <c r="P40" s="32">
        <f t="shared" si="4"/>
      </c>
      <c r="Q40" s="32">
        <f t="shared" si="5"/>
      </c>
    </row>
    <row r="41" spans="1:17" ht="12.75" customHeight="1" hidden="1">
      <c r="A41" s="29"/>
      <c r="B41" s="30"/>
      <c r="C41" s="31"/>
      <c r="D41" s="31"/>
      <c r="E41" s="31"/>
      <c r="F41" s="32">
        <f t="shared" si="6"/>
      </c>
      <c r="G41" s="32">
        <f t="shared" si="1"/>
      </c>
      <c r="H41" s="32">
        <f t="shared" si="2"/>
      </c>
      <c r="I41" s="10"/>
      <c r="J41" s="29"/>
      <c r="K41" s="31"/>
      <c r="L41" s="31"/>
      <c r="M41" s="31"/>
      <c r="N41" s="31"/>
      <c r="O41" s="32">
        <f t="shared" si="7"/>
      </c>
      <c r="P41" s="32">
        <f t="shared" si="4"/>
      </c>
      <c r="Q41" s="32">
        <f t="shared" si="5"/>
      </c>
    </row>
    <row r="42" spans="1:17" ht="12.75" customHeight="1" hidden="1">
      <c r="A42" s="29"/>
      <c r="B42" s="30"/>
      <c r="C42" s="31"/>
      <c r="D42" s="31"/>
      <c r="E42" s="31"/>
      <c r="F42" s="32">
        <f t="shared" si="6"/>
      </c>
      <c r="G42" s="32">
        <f t="shared" si="1"/>
      </c>
      <c r="H42" s="32">
        <f t="shared" si="2"/>
      </c>
      <c r="I42" s="10"/>
      <c r="J42" s="29"/>
      <c r="K42" s="31"/>
      <c r="L42" s="31"/>
      <c r="M42" s="31"/>
      <c r="N42" s="31"/>
      <c r="O42" s="32">
        <f t="shared" si="7"/>
      </c>
      <c r="P42" s="32">
        <f t="shared" si="4"/>
      </c>
      <c r="Q42" s="32">
        <f t="shared" si="5"/>
      </c>
    </row>
    <row r="43" spans="1:17" ht="12.75" customHeight="1" hidden="1">
      <c r="A43" s="29"/>
      <c r="B43" s="30"/>
      <c r="C43" s="31"/>
      <c r="D43" s="31"/>
      <c r="E43" s="31"/>
      <c r="F43" s="32">
        <f t="shared" si="6"/>
      </c>
      <c r="G43" s="32">
        <f t="shared" si="1"/>
      </c>
      <c r="H43" s="32">
        <f t="shared" si="2"/>
      </c>
      <c r="I43" s="10"/>
      <c r="J43" s="29"/>
      <c r="K43" s="31"/>
      <c r="L43" s="31"/>
      <c r="M43" s="31"/>
      <c r="N43" s="31"/>
      <c r="O43" s="32">
        <f t="shared" si="7"/>
      </c>
      <c r="P43" s="32">
        <f t="shared" si="4"/>
      </c>
      <c r="Q43" s="32">
        <f t="shared" si="5"/>
      </c>
    </row>
    <row r="44" spans="1:17" ht="12.75" hidden="1">
      <c r="A44" s="29"/>
      <c r="B44" s="30"/>
      <c r="C44" s="31"/>
      <c r="D44" s="31"/>
      <c r="E44" s="31"/>
      <c r="F44" s="32">
        <f t="shared" si="6"/>
      </c>
      <c r="G44" s="32">
        <f t="shared" si="1"/>
      </c>
      <c r="H44" s="32">
        <f t="shared" si="2"/>
      </c>
      <c r="I44" s="10"/>
      <c r="J44" s="29"/>
      <c r="K44" s="31"/>
      <c r="L44" s="31"/>
      <c r="M44" s="31"/>
      <c r="N44" s="31"/>
      <c r="O44" s="32">
        <f t="shared" si="7"/>
      </c>
      <c r="P44" s="32">
        <f t="shared" si="4"/>
      </c>
      <c r="Q44" s="32">
        <f t="shared" si="5"/>
      </c>
    </row>
    <row r="45" spans="1:17" ht="12.75" hidden="1">
      <c r="A45" s="29"/>
      <c r="B45" s="30"/>
      <c r="C45" s="31"/>
      <c r="D45" s="31"/>
      <c r="E45" s="31"/>
      <c r="F45" s="32">
        <f t="shared" si="6"/>
      </c>
      <c r="G45" s="32">
        <f t="shared" si="1"/>
      </c>
      <c r="H45" s="32">
        <f t="shared" si="2"/>
      </c>
      <c r="I45" s="10"/>
      <c r="J45" s="29"/>
      <c r="K45" s="31"/>
      <c r="L45" s="31"/>
      <c r="M45" s="31"/>
      <c r="N45" s="31"/>
      <c r="O45" s="32">
        <f t="shared" si="7"/>
      </c>
      <c r="P45" s="32">
        <f t="shared" si="4"/>
      </c>
      <c r="Q45" s="32">
        <f t="shared" si="5"/>
      </c>
    </row>
    <row r="46" spans="1:17" ht="13.5" customHeight="1">
      <c r="A46" s="78" t="s">
        <v>25</v>
      </c>
      <c r="B46" s="79"/>
      <c r="C46" s="34">
        <f>SUM(C13:C45)</f>
        <v>100</v>
      </c>
      <c r="D46" s="34">
        <f>SUM(D13:D45)</f>
        <v>100</v>
      </c>
      <c r="E46" s="32"/>
      <c r="F46" s="32"/>
      <c r="G46" s="34">
        <f>SUM(G13:G45)</f>
        <v>300</v>
      </c>
      <c r="H46" s="34">
        <f>SUM(H13:H45)</f>
        <v>18900</v>
      </c>
      <c r="I46" s="10"/>
      <c r="J46" s="78" t="s">
        <v>25</v>
      </c>
      <c r="K46" s="79"/>
      <c r="L46" s="34">
        <f>SUM(L13:L45)</f>
        <v>100</v>
      </c>
      <c r="M46" s="34">
        <f>SUM(M13:M45)</f>
        <v>100</v>
      </c>
      <c r="N46" s="32"/>
      <c r="O46" s="32"/>
      <c r="P46" s="34">
        <f>SUM(P13:P45)</f>
        <v>100</v>
      </c>
      <c r="Q46" s="34">
        <f>SUM(Q13:Q45)</f>
        <v>6500</v>
      </c>
    </row>
    <row r="47" spans="1:17" ht="17.25" customHeight="1">
      <c r="A47" s="5"/>
      <c r="B47" s="6"/>
      <c r="C47" s="5"/>
      <c r="D47" s="5"/>
      <c r="E47" s="5"/>
      <c r="F47" s="5"/>
      <c r="G47" s="5"/>
      <c r="H47" s="5"/>
      <c r="I47" s="5"/>
      <c r="J47" s="5"/>
      <c r="K47" s="7"/>
      <c r="L47" s="5"/>
      <c r="M47" s="5"/>
      <c r="N47" s="5"/>
      <c r="O47" s="5"/>
      <c r="P47" s="5"/>
      <c r="Q47" s="5"/>
    </row>
    <row r="48" spans="1:17" ht="63.75" customHeight="1">
      <c r="A48" s="80" t="s">
        <v>26</v>
      </c>
      <c r="B48" s="81"/>
      <c r="C48" s="81"/>
      <c r="D48" s="81"/>
      <c r="E48" s="81"/>
      <c r="F48" s="81"/>
      <c r="G48" s="81"/>
      <c r="H48" s="81"/>
      <c r="I48" s="81"/>
      <c r="J48" s="81"/>
      <c r="K48" s="81"/>
      <c r="L48" s="81"/>
      <c r="M48" s="81"/>
      <c r="N48" s="81"/>
      <c r="O48" s="81"/>
      <c r="P48" s="81"/>
      <c r="Q48" s="82"/>
    </row>
    <row r="49" spans="1:17" ht="28.5" customHeight="1">
      <c r="A49" s="83" t="s">
        <v>27</v>
      </c>
      <c r="B49" s="84"/>
      <c r="C49" s="84"/>
      <c r="D49" s="84"/>
      <c r="E49" s="84"/>
      <c r="F49" s="84"/>
      <c r="G49" s="84"/>
      <c r="H49" s="84"/>
      <c r="I49" s="84"/>
      <c r="J49" s="84"/>
      <c r="K49" s="84"/>
      <c r="L49" s="84"/>
      <c r="M49" s="84"/>
      <c r="N49" s="84"/>
      <c r="O49" s="84"/>
      <c r="P49" s="84"/>
      <c r="Q49" s="85"/>
    </row>
    <row r="50" spans="1:17" ht="33" customHeight="1">
      <c r="A50" s="72" t="s">
        <v>28</v>
      </c>
      <c r="B50" s="73"/>
      <c r="C50" s="73"/>
      <c r="D50" s="73"/>
      <c r="E50" s="73"/>
      <c r="F50" s="73"/>
      <c r="G50" s="73"/>
      <c r="H50" s="73"/>
      <c r="I50" s="73"/>
      <c r="J50" s="73"/>
      <c r="K50" s="73"/>
      <c r="L50" s="73"/>
      <c r="M50" s="73"/>
      <c r="N50" s="73"/>
      <c r="O50" s="73"/>
      <c r="P50" s="73"/>
      <c r="Q50" s="74"/>
    </row>
    <row r="51" spans="1:17" ht="32.25" customHeight="1">
      <c r="A51" s="75" t="s">
        <v>29</v>
      </c>
      <c r="B51" s="76"/>
      <c r="C51" s="76"/>
      <c r="D51" s="76"/>
      <c r="E51" s="76"/>
      <c r="F51" s="76"/>
      <c r="G51" s="76"/>
      <c r="H51" s="76"/>
      <c r="I51" s="76"/>
      <c r="J51" s="76"/>
      <c r="K51" s="76"/>
      <c r="L51" s="76"/>
      <c r="M51" s="76"/>
      <c r="N51" s="76"/>
      <c r="O51" s="76"/>
      <c r="P51" s="76"/>
      <c r="Q51" s="77"/>
    </row>
    <row r="53" ht="12.75">
      <c r="A53" s="48" t="s">
        <v>70</v>
      </c>
    </row>
  </sheetData>
  <sheetProtection sheet="1" objects="1" scenarios="1"/>
  <mergeCells count="19">
    <mergeCell ref="A50:Q50"/>
    <mergeCell ref="A51:Q51"/>
    <mergeCell ref="A46:B46"/>
    <mergeCell ref="J46:K46"/>
    <mergeCell ref="A48:Q48"/>
    <mergeCell ref="A49:Q49"/>
    <mergeCell ref="Q3:Q4"/>
    <mergeCell ref="A6:H7"/>
    <mergeCell ref="J6:Q7"/>
    <mergeCell ref="A9:C9"/>
    <mergeCell ref="E9:G9"/>
    <mergeCell ref="J9:L9"/>
    <mergeCell ref="N9:P9"/>
    <mergeCell ref="E1:M1"/>
    <mergeCell ref="A3:C4"/>
    <mergeCell ref="D3:D4"/>
    <mergeCell ref="H3:J4"/>
    <mergeCell ref="K3:K4"/>
    <mergeCell ref="M3:P4"/>
  </mergeCells>
  <dataValidations count="15">
    <dataValidation type="list" allowBlank="1" showInputMessage="1" showErrorMessage="1" promptTitle="Module Size" prompt="Enter the total credit size of the module" errorTitle="Module size" error="You've entered an invalid credit size.&#10;It must be a multiple of 10, between 10 and 60." sqref="C23:C45 L23:L45">
      <formula1>"10,20,30,40,50,60"</formula1>
    </dataValidation>
    <dataValidation allowBlank="1" showInputMessage="1" showErrorMessage="1" promptTitle="Module Code" prompt="Enter the code of the module (e.g. UNE100S1)" sqref="A17:A45 J18:J45"/>
    <dataValidation type="custom" allowBlank="1" showInputMessage="1" showErrorMessage="1" promptTitle="Counting Credits" prompt="Enter the number of credits from this module to count in the award mark calculation" errorTitle="Counting Credits" error="Your counting credits for this module must be a multiple of 10 and cannot be greater than the module's actual credit size!" sqref="D17:D45 M23:M45">
      <formula1>AND(OR(C17=D17,C17&gt;D17),MOD(D17,10)=0)</formula1>
    </dataValidation>
    <dataValidation type="whole" allowBlank="1" showInputMessage="1" showErrorMessage="1" promptTitle="Module Mark" prompt="Enter the percentage mark you received for this module (WITHOUT a percentage sign).&#10;N.B. if the mark was &quot;capped&quot;, you need to enter the capped mark (usually 40%), not the actual one" errorTitle="Module Mark" error="Enter a whole number between 0 and 100." sqref="E17:E45 N18:N45">
      <formula1>0</formula1>
      <formula2>100</formula2>
    </dataValidation>
    <dataValidation type="list" allowBlank="1" showInputMessage="1" showErrorMessage="1" promptTitle="Module Level" prompt="Enter the Module level" errorTitle="Modules at Level 2 or above" error="Your module must be at  Level 2, Level 3 or Level M" sqref="K13:K45">
      <formula1>"2,3,M"</formula1>
    </dataValidation>
    <dataValidation type="whole" allowBlank="1" showInputMessage="1" showErrorMessage="1" promptTitle="Total Level 3 Credits Required" prompt="Enter the minimum number of credits required by your award at Level 3 or above." errorTitle="Total Level 3 Credits Required" error="Enter a whole number of credits (max 240)" sqref="D9">
      <formula1>10</formula1>
      <formula2>240</formula2>
    </dataValidation>
    <dataValidation type="whole" allowBlank="1" showInputMessage="1" showErrorMessage="1" promptTitle="Total Level 2 Credits Required" prompt="Enter the minimum number of credits required by your award at Level 2 or above." errorTitle="Total Level 2 Credits Required" error="Enter a whole number of credits (max 240)" sqref="M9">
      <formula1>10</formula1>
      <formula2>240</formula2>
    </dataValidation>
    <dataValidation type="list" allowBlank="1" showInputMessage="1" showErrorMessage="1" promptTitle="Module Level" prompt="Enter the Module level" errorTitle="Modules at Level 3 or above" error="Your module must be at Level 3 or Level M" sqref="B13:B45">
      <formula1>"3,M"</formula1>
    </dataValidation>
    <dataValidation allowBlank="1" sqref="A46:E46 J46:N46 G46:H46 P46:Q46"/>
    <dataValidation type="custom" allowBlank="1" showInputMessage="1" showErrorMessage="1" promptTitle="Counting Credits" prompt="Enter the number of credits from this module to count in the award mark calculation" errorTitle="Counting Credits" error="Your counting credits for this module must be a multiple of 10 and cannot be greater than the module's actual credit size!" sqref="D13:D16 M13:M22">
      <formula1>AND(OR(C13=D13,C13&gt;D13),MOD(D13,5)=0)</formula1>
    </dataValidation>
    <dataValidation allowBlank="1" showInputMessage="1" showErrorMessage="1" promptTitle="Module Code" prompt="Enter the code of the module (e.g. UMMD7K-15-2)" sqref="A13:A16 J13:J17"/>
    <dataValidation type="whole" allowBlank="1" showInputMessage="1" showErrorMessage="1" promptTitle="Module Mark" prompt="Enter the percentage mark you received for this module (WITHOUT a percentage sign).&#10;N.B. if the mark was &quot;capped&quot;, you need to enter the capped mark e.g. 40%), not the actual one" errorTitle="Module Mark" error="Enter a whole number between 0 and 100." sqref="E13:E16">
      <formula1>0</formula1>
      <formula2>100</formula2>
    </dataValidation>
    <dataValidation type="whole" allowBlank="1" showInputMessage="1" showErrorMessage="1" promptTitle="Module Mark" prompt="Enter the percentage mark you received for this module (WITHOUT a percentage sign).&#10;N.B. if the mark was &quot;capped&quot;, you need to enter the capped mark (e.g. 40%), not the actual one" errorTitle="Module Mark" error="Enter a whole number between 0 and 100." sqref="N13:N16">
      <formula1>0</formula1>
      <formula2>100</formula2>
    </dataValidation>
    <dataValidation type="whole" allowBlank="1" showInputMessage="1" showErrorMessage="1" promptTitle="Module Mark" prompt="Enter the percentage mark you received for this module (WITHOUT a percentage sign).&#10;N.B. if the mark was &quot;capped&quot;, you need to enter the capped mark (e.g.40%), not the actual one" errorTitle="Module Mark" error="Enter a whole number between 0 and 100." sqref="N17">
      <formula1>0</formula1>
      <formula2>100</formula2>
    </dataValidation>
    <dataValidation type="list" allowBlank="1" showInputMessage="1" showErrorMessage="1" promptTitle="Module Size" prompt="Enter the total credit size of the module" errorTitle="Module size" error="You've entered an invalid credit size.&#10;It must be a multiple of 10, between 10 and 60." sqref="C13:C22 L13:L22">
      <formula1>"5,10,15,20,30,40,45,50,60"</formula1>
    </dataValidation>
  </dataValidations>
  <printOptions/>
  <pageMargins left="0.75" right="0.75" top="1" bottom="1" header="0.5" footer="0.5"/>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Q53"/>
  <sheetViews>
    <sheetView zoomScalePageLayoutView="0" workbookViewId="0" topLeftCell="A2">
      <selection activeCell="L15" sqref="L15"/>
    </sheetView>
  </sheetViews>
  <sheetFormatPr defaultColWidth="9.140625" defaultRowHeight="12.75"/>
  <cols>
    <col min="1" max="1" width="12.8515625" style="0" customWidth="1"/>
    <col min="2" max="2" width="7.421875" style="0" customWidth="1"/>
    <col min="3" max="3" width="6.8515625" style="0" customWidth="1"/>
    <col min="4" max="4" width="8.8515625" style="0" customWidth="1"/>
    <col min="5" max="5" width="5.140625" style="0" customWidth="1"/>
    <col min="6" max="6" width="6.8515625" style="0" customWidth="1"/>
    <col min="7" max="7" width="7.57421875" style="0" customWidth="1"/>
    <col min="8" max="8" width="9.8515625" style="0" customWidth="1"/>
    <col min="9" max="9" width="1.7109375" style="0" customWidth="1"/>
    <col min="10" max="10" width="12.8515625" style="0" customWidth="1"/>
    <col min="11" max="11" width="7.7109375" style="0" customWidth="1"/>
    <col min="12" max="12" width="7.28125" style="0" customWidth="1"/>
    <col min="13" max="13" width="8.8515625" style="0" customWidth="1"/>
    <col min="14" max="14" width="5.421875" style="0" customWidth="1"/>
    <col min="15" max="15" width="6.8515625" style="0" customWidth="1"/>
    <col min="16" max="16" width="7.57421875" style="0" customWidth="1"/>
    <col min="17" max="17" width="9.7109375" style="0" customWidth="1"/>
  </cols>
  <sheetData>
    <row r="1" spans="2:17" ht="25.5">
      <c r="B1" s="3"/>
      <c r="C1" s="3"/>
      <c r="D1" s="3"/>
      <c r="E1" s="49" t="s">
        <v>50</v>
      </c>
      <c r="F1" s="50"/>
      <c r="G1" s="50"/>
      <c r="H1" s="50"/>
      <c r="I1" s="50"/>
      <c r="J1" s="50"/>
      <c r="K1" s="50"/>
      <c r="L1" s="50"/>
      <c r="M1" s="51"/>
      <c r="N1" s="3"/>
      <c r="O1" s="3"/>
      <c r="P1" s="3"/>
      <c r="Q1" s="3"/>
    </row>
    <row r="2" spans="1:17" ht="12.75" customHeight="1">
      <c r="A2" s="3"/>
      <c r="B2" s="3"/>
      <c r="C2" s="3"/>
      <c r="D2" s="3"/>
      <c r="E2" s="3"/>
      <c r="F2" s="3"/>
      <c r="G2" s="3"/>
      <c r="H2" s="3"/>
      <c r="I2" s="3"/>
      <c r="J2" s="3"/>
      <c r="K2" s="3"/>
      <c r="L2" s="3"/>
      <c r="M2" s="3"/>
      <c r="N2" s="3"/>
      <c r="O2" s="3"/>
      <c r="P2" s="3"/>
      <c r="Q2" s="3"/>
    </row>
    <row r="3" spans="1:17" ht="12.75" customHeight="1">
      <c r="A3" s="52" t="s">
        <v>0</v>
      </c>
      <c r="B3" s="52"/>
      <c r="C3" s="53"/>
      <c r="D3" s="54">
        <f>IF(ISNUMBER(G13),(H46+Q46),"")</f>
        <v>24175</v>
      </c>
      <c r="E3" s="4"/>
      <c r="F3" s="4"/>
      <c r="G3" s="4"/>
      <c r="H3" s="52" t="s">
        <v>1</v>
      </c>
      <c r="I3" s="52"/>
      <c r="J3" s="53"/>
      <c r="K3" s="54">
        <f>IF(ISNUMBER(G13),(G46+P46),"")</f>
        <v>400</v>
      </c>
      <c r="L3" s="5"/>
      <c r="M3" s="56" t="s">
        <v>2</v>
      </c>
      <c r="N3" s="56"/>
      <c r="O3" s="56"/>
      <c r="P3" s="57"/>
      <c r="Q3" s="58">
        <f>IF(ISNUMBER(D3),(D3/K3),"")</f>
        <v>60.4375</v>
      </c>
    </row>
    <row r="4" spans="1:17" ht="12.75">
      <c r="A4" s="52"/>
      <c r="B4" s="52"/>
      <c r="C4" s="53"/>
      <c r="D4" s="55"/>
      <c r="E4" s="4"/>
      <c r="F4" s="4"/>
      <c r="G4" s="4"/>
      <c r="H4" s="52"/>
      <c r="I4" s="52"/>
      <c r="J4" s="53"/>
      <c r="K4" s="55"/>
      <c r="L4" s="5"/>
      <c r="M4" s="56"/>
      <c r="N4" s="56"/>
      <c r="O4" s="56"/>
      <c r="P4" s="57"/>
      <c r="Q4" s="59"/>
    </row>
    <row r="5" spans="1:17" ht="12.75" customHeight="1">
      <c r="A5" s="5"/>
      <c r="B5" s="6"/>
      <c r="C5" s="5"/>
      <c r="D5" s="5"/>
      <c r="E5" s="5"/>
      <c r="F5" s="5"/>
      <c r="G5" s="5"/>
      <c r="H5" s="5"/>
      <c r="I5" s="5"/>
      <c r="J5" s="5"/>
      <c r="K5" s="7"/>
      <c r="L5" s="5"/>
      <c r="M5" s="5"/>
      <c r="N5" s="8"/>
      <c r="O5" s="8"/>
      <c r="P5" s="8"/>
      <c r="Q5" s="9"/>
    </row>
    <row r="6" spans="1:17" ht="12.75" customHeight="1">
      <c r="A6" s="60" t="s">
        <v>3</v>
      </c>
      <c r="B6" s="61"/>
      <c r="C6" s="61"/>
      <c r="D6" s="61"/>
      <c r="E6" s="61"/>
      <c r="F6" s="61"/>
      <c r="G6" s="61"/>
      <c r="H6" s="62"/>
      <c r="I6" s="10"/>
      <c r="J6" s="60" t="s">
        <v>4</v>
      </c>
      <c r="K6" s="61"/>
      <c r="L6" s="61"/>
      <c r="M6" s="61"/>
      <c r="N6" s="61"/>
      <c r="O6" s="61"/>
      <c r="P6" s="61"/>
      <c r="Q6" s="62"/>
    </row>
    <row r="7" spans="1:17" ht="12.75">
      <c r="A7" s="63"/>
      <c r="B7" s="64"/>
      <c r="C7" s="64"/>
      <c r="D7" s="64"/>
      <c r="E7" s="64"/>
      <c r="F7" s="64"/>
      <c r="G7" s="64"/>
      <c r="H7" s="65"/>
      <c r="I7" s="10"/>
      <c r="J7" s="63"/>
      <c r="K7" s="64"/>
      <c r="L7" s="64"/>
      <c r="M7" s="64"/>
      <c r="N7" s="64"/>
      <c r="O7" s="64"/>
      <c r="P7" s="64"/>
      <c r="Q7" s="65"/>
    </row>
    <row r="8" spans="1:17" ht="16.5" customHeight="1">
      <c r="A8" s="11"/>
      <c r="B8" s="6"/>
      <c r="C8" s="5"/>
      <c r="D8" s="5"/>
      <c r="E8" s="5"/>
      <c r="F8" s="5"/>
      <c r="G8" s="5"/>
      <c r="H8" s="12"/>
      <c r="I8" s="10"/>
      <c r="J8" s="11"/>
      <c r="K8" s="7"/>
      <c r="L8" s="5"/>
      <c r="M8" s="5"/>
      <c r="N8" s="8"/>
      <c r="O8" s="8"/>
      <c r="P8" s="8"/>
      <c r="Q8" s="13"/>
    </row>
    <row r="9" spans="1:17" ht="48" customHeight="1">
      <c r="A9" s="66" t="s">
        <v>5</v>
      </c>
      <c r="B9" s="67"/>
      <c r="C9" s="68"/>
      <c r="D9" s="14">
        <v>100</v>
      </c>
      <c r="E9" s="69" t="s">
        <v>6</v>
      </c>
      <c r="F9" s="70"/>
      <c r="G9" s="71"/>
      <c r="H9" s="15">
        <f>IF(SUM(D13:D45)&gt;D9,"Too many counting credits entered!!!",SUM(D13:D45))</f>
        <v>100</v>
      </c>
      <c r="I9" s="10"/>
      <c r="J9" s="66" t="s">
        <v>7</v>
      </c>
      <c r="K9" s="67"/>
      <c r="L9" s="68"/>
      <c r="M9" s="14">
        <v>100</v>
      </c>
      <c r="N9" s="69" t="s">
        <v>8</v>
      </c>
      <c r="O9" s="70"/>
      <c r="P9" s="71"/>
      <c r="Q9" s="15">
        <f>IF(SUM(M13:M45)&gt;M9,"Too many counting credits entered!!!",SUM(M13:M45))</f>
        <v>100</v>
      </c>
    </row>
    <row r="10" spans="1:17" ht="12.75">
      <c r="A10" s="16"/>
      <c r="B10" s="17"/>
      <c r="C10" s="18"/>
      <c r="D10" s="18"/>
      <c r="E10" s="18"/>
      <c r="F10" s="18"/>
      <c r="G10" s="18"/>
      <c r="H10" s="19"/>
      <c r="I10" s="10"/>
      <c r="J10" s="16"/>
      <c r="K10" s="20"/>
      <c r="L10" s="18"/>
      <c r="M10" s="18"/>
      <c r="N10" s="18"/>
      <c r="O10" s="18"/>
      <c r="P10" s="18"/>
      <c r="Q10" s="19"/>
    </row>
    <row r="11" spans="1:17" ht="12.75">
      <c r="A11" s="21" t="s">
        <v>9</v>
      </c>
      <c r="B11" s="22" t="s">
        <v>10</v>
      </c>
      <c r="C11" s="22" t="s">
        <v>11</v>
      </c>
      <c r="D11" s="22" t="s">
        <v>12</v>
      </c>
      <c r="E11" s="22" t="s">
        <v>13</v>
      </c>
      <c r="F11" s="22" t="s">
        <v>14</v>
      </c>
      <c r="G11" s="22" t="s">
        <v>15</v>
      </c>
      <c r="H11" s="22" t="s">
        <v>16</v>
      </c>
      <c r="I11" s="23"/>
      <c r="J11" s="21" t="s">
        <v>9</v>
      </c>
      <c r="K11" s="22" t="s">
        <v>10</v>
      </c>
      <c r="L11" s="22" t="s">
        <v>11</v>
      </c>
      <c r="M11" s="22" t="s">
        <v>12</v>
      </c>
      <c r="N11" s="22" t="s">
        <v>13</v>
      </c>
      <c r="O11" s="22" t="s">
        <v>14</v>
      </c>
      <c r="P11" s="22" t="s">
        <v>15</v>
      </c>
      <c r="Q11" s="22" t="s">
        <v>16</v>
      </c>
    </row>
    <row r="12" spans="1:17" ht="39" customHeight="1">
      <c r="A12" s="24" t="s">
        <v>17</v>
      </c>
      <c r="B12" s="25" t="s">
        <v>18</v>
      </c>
      <c r="C12" s="26" t="s">
        <v>19</v>
      </c>
      <c r="D12" s="26" t="s">
        <v>20</v>
      </c>
      <c r="E12" s="26" t="s">
        <v>21</v>
      </c>
      <c r="F12" s="27" t="s">
        <v>22</v>
      </c>
      <c r="G12" s="27" t="s">
        <v>23</v>
      </c>
      <c r="H12" s="27" t="s">
        <v>24</v>
      </c>
      <c r="I12" s="28"/>
      <c r="J12" s="24" t="s">
        <v>17</v>
      </c>
      <c r="K12" s="26" t="s">
        <v>18</v>
      </c>
      <c r="L12" s="26" t="s">
        <v>19</v>
      </c>
      <c r="M12" s="26" t="s">
        <v>20</v>
      </c>
      <c r="N12" s="26" t="s">
        <v>21</v>
      </c>
      <c r="O12" s="27" t="s">
        <v>22</v>
      </c>
      <c r="P12" s="27" t="s">
        <v>23</v>
      </c>
      <c r="Q12" s="27" t="s">
        <v>24</v>
      </c>
    </row>
    <row r="13" spans="1:17" ht="12.75">
      <c r="A13" s="46" t="s">
        <v>65</v>
      </c>
      <c r="B13" s="30">
        <v>3</v>
      </c>
      <c r="C13" s="31">
        <v>15</v>
      </c>
      <c r="D13" s="31">
        <v>15</v>
      </c>
      <c r="E13" s="31">
        <v>70</v>
      </c>
      <c r="F13" s="32">
        <v>3</v>
      </c>
      <c r="G13" s="32">
        <f aca="true" t="shared" si="0" ref="G13:H45">IF(ISNUMBER(F13),F13*D13,"")</f>
        <v>45</v>
      </c>
      <c r="H13" s="32">
        <f t="shared" si="0"/>
        <v>3150</v>
      </c>
      <c r="I13" s="10"/>
      <c r="J13" s="46" t="s">
        <v>60</v>
      </c>
      <c r="K13" s="31">
        <v>2</v>
      </c>
      <c r="L13" s="31">
        <v>30</v>
      </c>
      <c r="M13" s="31">
        <v>30</v>
      </c>
      <c r="N13" s="31">
        <v>75</v>
      </c>
      <c r="O13" s="32">
        <f aca="true" t="shared" si="1" ref="O13:O22">IF(ISNUMBER(M13),1,"")</f>
        <v>1</v>
      </c>
      <c r="P13" s="32">
        <f aca="true" t="shared" si="2" ref="P13:Q45">IF(ISNUMBER(O13),O13*M13,"")</f>
        <v>30</v>
      </c>
      <c r="Q13" s="32">
        <f t="shared" si="2"/>
        <v>2250</v>
      </c>
    </row>
    <row r="14" spans="1:17" ht="12.75">
      <c r="A14" s="46" t="s">
        <v>66</v>
      </c>
      <c r="B14" s="30">
        <v>3</v>
      </c>
      <c r="C14" s="31">
        <v>15</v>
      </c>
      <c r="D14" s="31">
        <v>15</v>
      </c>
      <c r="E14" s="31">
        <v>65</v>
      </c>
      <c r="F14" s="32">
        <v>3</v>
      </c>
      <c r="G14" s="32">
        <f t="shared" si="0"/>
        <v>45</v>
      </c>
      <c r="H14" s="32">
        <f t="shared" si="0"/>
        <v>2925</v>
      </c>
      <c r="I14" s="10"/>
      <c r="J14" s="46" t="s">
        <v>61</v>
      </c>
      <c r="K14" s="31">
        <v>2</v>
      </c>
      <c r="L14" s="31">
        <v>15</v>
      </c>
      <c r="M14" s="31">
        <v>15</v>
      </c>
      <c r="N14" s="31">
        <v>70</v>
      </c>
      <c r="O14" s="32">
        <f t="shared" si="1"/>
        <v>1</v>
      </c>
      <c r="P14" s="32">
        <f t="shared" si="2"/>
        <v>15</v>
      </c>
      <c r="Q14" s="32">
        <f t="shared" si="2"/>
        <v>1050</v>
      </c>
    </row>
    <row r="15" spans="1:17" ht="12.75">
      <c r="A15" s="46" t="s">
        <v>67</v>
      </c>
      <c r="B15" s="30">
        <v>3</v>
      </c>
      <c r="C15" s="31">
        <v>15</v>
      </c>
      <c r="D15" s="31">
        <v>15</v>
      </c>
      <c r="E15" s="31">
        <v>60</v>
      </c>
      <c r="F15" s="32">
        <v>3</v>
      </c>
      <c r="G15" s="32">
        <f t="shared" si="0"/>
        <v>45</v>
      </c>
      <c r="H15" s="32">
        <f t="shared" si="0"/>
        <v>2700</v>
      </c>
      <c r="I15" s="10"/>
      <c r="J15" s="46" t="s">
        <v>62</v>
      </c>
      <c r="K15" s="31">
        <v>2</v>
      </c>
      <c r="L15" s="31">
        <v>30</v>
      </c>
      <c r="M15" s="31">
        <v>30</v>
      </c>
      <c r="N15" s="31">
        <v>65</v>
      </c>
      <c r="O15" s="32">
        <f t="shared" si="1"/>
        <v>1</v>
      </c>
      <c r="P15" s="32">
        <f t="shared" si="2"/>
        <v>30</v>
      </c>
      <c r="Q15" s="32">
        <f t="shared" si="2"/>
        <v>1950</v>
      </c>
    </row>
    <row r="16" spans="1:17" ht="12.75">
      <c r="A16" s="46" t="s">
        <v>68</v>
      </c>
      <c r="B16" s="30">
        <v>3</v>
      </c>
      <c r="C16" s="31">
        <v>30</v>
      </c>
      <c r="D16" s="31">
        <v>30</v>
      </c>
      <c r="E16" s="31">
        <v>55</v>
      </c>
      <c r="F16" s="32">
        <f aca="true" t="shared" si="3" ref="F16:F22">IF(ISNUMBER(D16),3,"")</f>
        <v>3</v>
      </c>
      <c r="G16" s="32">
        <f t="shared" si="0"/>
        <v>90</v>
      </c>
      <c r="H16" s="32">
        <f t="shared" si="0"/>
        <v>4950</v>
      </c>
      <c r="I16" s="10"/>
      <c r="J16" s="46" t="s">
        <v>63</v>
      </c>
      <c r="K16" s="31">
        <v>2</v>
      </c>
      <c r="L16" s="31">
        <v>15</v>
      </c>
      <c r="M16" s="31">
        <v>15</v>
      </c>
      <c r="N16" s="31">
        <v>60</v>
      </c>
      <c r="O16" s="32">
        <f t="shared" si="1"/>
        <v>1</v>
      </c>
      <c r="P16" s="32">
        <f t="shared" si="2"/>
        <v>15</v>
      </c>
      <c r="Q16" s="32">
        <f t="shared" si="2"/>
        <v>900</v>
      </c>
    </row>
    <row r="17" spans="1:17" ht="12.75" customHeight="1">
      <c r="A17" s="46" t="s">
        <v>69</v>
      </c>
      <c r="B17" s="30">
        <v>3</v>
      </c>
      <c r="C17" s="31">
        <v>30</v>
      </c>
      <c r="D17" s="31">
        <v>25</v>
      </c>
      <c r="E17" s="31">
        <v>50</v>
      </c>
      <c r="F17" s="32">
        <f t="shared" si="3"/>
        <v>3</v>
      </c>
      <c r="G17" s="32">
        <f t="shared" si="0"/>
        <v>75</v>
      </c>
      <c r="H17" s="32">
        <f t="shared" si="0"/>
        <v>3750</v>
      </c>
      <c r="I17" s="10"/>
      <c r="J17" s="46" t="s">
        <v>64</v>
      </c>
      <c r="K17" s="31">
        <v>2</v>
      </c>
      <c r="L17" s="31">
        <v>15</v>
      </c>
      <c r="M17" s="31">
        <v>10</v>
      </c>
      <c r="N17" s="31">
        <v>55</v>
      </c>
      <c r="O17" s="32">
        <f t="shared" si="1"/>
        <v>1</v>
      </c>
      <c r="P17" s="32">
        <f t="shared" si="2"/>
        <v>10</v>
      </c>
      <c r="Q17" s="32">
        <f t="shared" si="2"/>
        <v>550</v>
      </c>
    </row>
    <row r="18" spans="1:17" ht="12.75" customHeight="1">
      <c r="A18" s="29"/>
      <c r="B18" s="30"/>
      <c r="C18" s="31"/>
      <c r="D18" s="31"/>
      <c r="E18" s="31"/>
      <c r="F18" s="32"/>
      <c r="G18" s="32"/>
      <c r="H18" s="32"/>
      <c r="I18" s="10"/>
      <c r="J18" s="29"/>
      <c r="K18" s="31"/>
      <c r="L18" s="31"/>
      <c r="M18" s="31"/>
      <c r="N18" s="31"/>
      <c r="O18" s="32">
        <f t="shared" si="1"/>
      </c>
      <c r="P18" s="32">
        <f t="shared" si="2"/>
      </c>
      <c r="Q18" s="32">
        <f t="shared" si="2"/>
      </c>
    </row>
    <row r="19" spans="1:17" ht="12.75" customHeight="1">
      <c r="A19" s="29"/>
      <c r="B19" s="30"/>
      <c r="C19" s="31"/>
      <c r="D19" s="31"/>
      <c r="E19" s="31"/>
      <c r="F19" s="32">
        <f t="shared" si="3"/>
      </c>
      <c r="G19" s="32">
        <f t="shared" si="0"/>
      </c>
      <c r="H19" s="32">
        <f t="shared" si="0"/>
      </c>
      <c r="I19" s="10"/>
      <c r="J19" s="29"/>
      <c r="K19" s="31"/>
      <c r="L19" s="31"/>
      <c r="M19" s="31"/>
      <c r="N19" s="31"/>
      <c r="O19" s="32">
        <f t="shared" si="1"/>
      </c>
      <c r="P19" s="32">
        <f t="shared" si="2"/>
      </c>
      <c r="Q19" s="32">
        <f t="shared" si="2"/>
      </c>
    </row>
    <row r="20" spans="1:17" ht="12.75" customHeight="1">
      <c r="A20" s="29"/>
      <c r="B20" s="30"/>
      <c r="C20" s="31"/>
      <c r="D20" s="31"/>
      <c r="E20" s="31"/>
      <c r="F20" s="32">
        <f t="shared" si="3"/>
      </c>
      <c r="G20" s="32">
        <f t="shared" si="0"/>
      </c>
      <c r="H20" s="32">
        <f t="shared" si="0"/>
      </c>
      <c r="I20" s="10"/>
      <c r="J20" s="29"/>
      <c r="K20" s="31"/>
      <c r="L20" s="31"/>
      <c r="M20" s="31"/>
      <c r="N20" s="31"/>
      <c r="O20" s="32">
        <f t="shared" si="1"/>
      </c>
      <c r="P20" s="32">
        <f t="shared" si="2"/>
      </c>
      <c r="Q20" s="32">
        <f t="shared" si="2"/>
      </c>
    </row>
    <row r="21" spans="1:17" ht="12.75" customHeight="1">
      <c r="A21" s="29"/>
      <c r="B21" s="30"/>
      <c r="C21" s="31"/>
      <c r="D21" s="31"/>
      <c r="E21" s="31"/>
      <c r="F21" s="32">
        <f t="shared" si="3"/>
      </c>
      <c r="G21" s="32">
        <f t="shared" si="0"/>
      </c>
      <c r="H21" s="32">
        <f t="shared" si="0"/>
      </c>
      <c r="I21" s="10"/>
      <c r="J21" s="29"/>
      <c r="K21" s="31"/>
      <c r="L21" s="31"/>
      <c r="M21" s="31"/>
      <c r="N21" s="31"/>
      <c r="O21" s="32">
        <f t="shared" si="1"/>
      </c>
      <c r="P21" s="32">
        <f t="shared" si="2"/>
      </c>
      <c r="Q21" s="32">
        <f t="shared" si="2"/>
      </c>
    </row>
    <row r="22" spans="1:17" ht="12.75" customHeight="1">
      <c r="A22" s="29"/>
      <c r="B22" s="30"/>
      <c r="C22" s="31"/>
      <c r="D22" s="31"/>
      <c r="E22" s="31"/>
      <c r="F22" s="32">
        <f t="shared" si="3"/>
      </c>
      <c r="G22" s="32">
        <f t="shared" si="0"/>
      </c>
      <c r="H22" s="32">
        <f t="shared" si="0"/>
      </c>
      <c r="I22" s="10"/>
      <c r="J22" s="29"/>
      <c r="K22" s="31"/>
      <c r="L22" s="31"/>
      <c r="M22" s="31"/>
      <c r="N22" s="31"/>
      <c r="O22" s="32">
        <f t="shared" si="1"/>
      </c>
      <c r="P22" s="32">
        <f t="shared" si="2"/>
      </c>
      <c r="Q22" s="32">
        <f t="shared" si="2"/>
      </c>
    </row>
    <row r="23" spans="1:17" ht="12.75" customHeight="1" hidden="1">
      <c r="A23" s="29"/>
      <c r="B23" s="30"/>
      <c r="C23" s="31"/>
      <c r="D23" s="31"/>
      <c r="E23" s="31"/>
      <c r="F23" s="32">
        <f aca="true" t="shared" si="4" ref="F23:F45">IF(ISNUMBER(C23),3,"")</f>
      </c>
      <c r="G23" s="32">
        <f t="shared" si="0"/>
      </c>
      <c r="H23" s="32">
        <f t="shared" si="0"/>
      </c>
      <c r="I23" s="10"/>
      <c r="J23" s="29"/>
      <c r="K23" s="31"/>
      <c r="L23" s="31"/>
      <c r="M23" s="31"/>
      <c r="N23" s="31"/>
      <c r="O23" s="32">
        <f aca="true" t="shared" si="5" ref="O23:O45">IF(ISNUMBER(L23),1,"")</f>
      </c>
      <c r="P23" s="32">
        <f t="shared" si="2"/>
      </c>
      <c r="Q23" s="32">
        <f t="shared" si="2"/>
      </c>
    </row>
    <row r="24" spans="1:17" ht="12.75" customHeight="1" hidden="1">
      <c r="A24" s="29"/>
      <c r="B24" s="30"/>
      <c r="C24" s="31"/>
      <c r="D24" s="31"/>
      <c r="E24" s="31"/>
      <c r="F24" s="32">
        <f t="shared" si="4"/>
      </c>
      <c r="G24" s="32">
        <f t="shared" si="0"/>
      </c>
      <c r="H24" s="32">
        <f t="shared" si="0"/>
      </c>
      <c r="I24" s="10"/>
      <c r="J24" s="29"/>
      <c r="K24" s="31"/>
      <c r="L24" s="31"/>
      <c r="M24" s="31"/>
      <c r="N24" s="31"/>
      <c r="O24" s="32">
        <f t="shared" si="5"/>
      </c>
      <c r="P24" s="32">
        <f t="shared" si="2"/>
      </c>
      <c r="Q24" s="32">
        <f t="shared" si="2"/>
      </c>
    </row>
    <row r="25" spans="1:17" ht="12.75" customHeight="1" hidden="1">
      <c r="A25" s="29"/>
      <c r="B25" s="30"/>
      <c r="C25" s="31"/>
      <c r="D25" s="31"/>
      <c r="E25" s="31"/>
      <c r="F25" s="32">
        <f t="shared" si="4"/>
      </c>
      <c r="G25" s="32">
        <f t="shared" si="0"/>
      </c>
      <c r="H25" s="32">
        <f t="shared" si="0"/>
      </c>
      <c r="I25" s="10"/>
      <c r="J25" s="29"/>
      <c r="K25" s="31"/>
      <c r="L25" s="31"/>
      <c r="M25" s="31"/>
      <c r="N25" s="31"/>
      <c r="O25" s="32">
        <f t="shared" si="5"/>
      </c>
      <c r="P25" s="32">
        <f t="shared" si="2"/>
      </c>
      <c r="Q25" s="32">
        <f t="shared" si="2"/>
      </c>
    </row>
    <row r="26" spans="1:17" ht="12.75" customHeight="1" hidden="1">
      <c r="A26" s="29"/>
      <c r="B26" s="30"/>
      <c r="C26" s="31"/>
      <c r="D26" s="31"/>
      <c r="E26" s="31"/>
      <c r="F26" s="32">
        <f t="shared" si="4"/>
      </c>
      <c r="G26" s="32">
        <f t="shared" si="0"/>
      </c>
      <c r="H26" s="32">
        <f t="shared" si="0"/>
      </c>
      <c r="I26" s="10"/>
      <c r="J26" s="29"/>
      <c r="K26" s="31"/>
      <c r="L26" s="31"/>
      <c r="M26" s="31"/>
      <c r="N26" s="31"/>
      <c r="O26" s="32">
        <f t="shared" si="5"/>
      </c>
      <c r="P26" s="32">
        <f t="shared" si="2"/>
      </c>
      <c r="Q26" s="32">
        <f t="shared" si="2"/>
      </c>
    </row>
    <row r="27" spans="1:17" ht="12.75" customHeight="1" hidden="1">
      <c r="A27" s="29"/>
      <c r="B27" s="30"/>
      <c r="C27" s="31"/>
      <c r="D27" s="31"/>
      <c r="E27" s="31"/>
      <c r="F27" s="32">
        <f t="shared" si="4"/>
      </c>
      <c r="G27" s="32">
        <f t="shared" si="0"/>
      </c>
      <c r="H27" s="32">
        <f t="shared" si="0"/>
      </c>
      <c r="I27" s="10"/>
      <c r="J27" s="29"/>
      <c r="K27" s="31"/>
      <c r="L27" s="31"/>
      <c r="M27" s="31"/>
      <c r="N27" s="31"/>
      <c r="O27" s="32">
        <f t="shared" si="5"/>
      </c>
      <c r="P27" s="32">
        <f t="shared" si="2"/>
      </c>
      <c r="Q27" s="32">
        <f t="shared" si="2"/>
      </c>
    </row>
    <row r="28" spans="1:17" ht="12.75" customHeight="1" hidden="1">
      <c r="A28" s="29"/>
      <c r="B28" s="30"/>
      <c r="C28" s="31"/>
      <c r="D28" s="31"/>
      <c r="E28" s="31"/>
      <c r="F28" s="32">
        <f t="shared" si="4"/>
      </c>
      <c r="G28" s="32">
        <f t="shared" si="0"/>
      </c>
      <c r="H28" s="32">
        <f t="shared" si="0"/>
      </c>
      <c r="I28" s="10"/>
      <c r="J28" s="29"/>
      <c r="K28" s="31"/>
      <c r="L28" s="31"/>
      <c r="M28" s="31"/>
      <c r="N28" s="31"/>
      <c r="O28" s="32">
        <f t="shared" si="5"/>
      </c>
      <c r="P28" s="32">
        <f t="shared" si="2"/>
      </c>
      <c r="Q28" s="32">
        <f t="shared" si="2"/>
      </c>
    </row>
    <row r="29" spans="1:17" ht="12.75" customHeight="1" hidden="1">
      <c r="A29" s="29"/>
      <c r="B29" s="30"/>
      <c r="C29" s="31"/>
      <c r="D29" s="31"/>
      <c r="E29" s="31"/>
      <c r="F29" s="32">
        <f t="shared" si="4"/>
      </c>
      <c r="G29" s="32">
        <f t="shared" si="0"/>
      </c>
      <c r="H29" s="32">
        <f t="shared" si="0"/>
      </c>
      <c r="I29" s="10"/>
      <c r="J29" s="29"/>
      <c r="K29" s="31"/>
      <c r="L29" s="31"/>
      <c r="M29" s="31"/>
      <c r="N29" s="31"/>
      <c r="O29" s="32">
        <f t="shared" si="5"/>
      </c>
      <c r="P29" s="32">
        <f t="shared" si="2"/>
      </c>
      <c r="Q29" s="32">
        <f t="shared" si="2"/>
      </c>
    </row>
    <row r="30" spans="1:17" ht="12.75" customHeight="1" hidden="1">
      <c r="A30" s="29"/>
      <c r="B30" s="30"/>
      <c r="C30" s="31"/>
      <c r="D30" s="31"/>
      <c r="E30" s="31"/>
      <c r="F30" s="32">
        <f t="shared" si="4"/>
      </c>
      <c r="G30" s="32">
        <f t="shared" si="0"/>
      </c>
      <c r="H30" s="32">
        <f t="shared" si="0"/>
      </c>
      <c r="I30" s="10"/>
      <c r="J30" s="29"/>
      <c r="K30" s="31"/>
      <c r="L30" s="31"/>
      <c r="M30" s="31"/>
      <c r="N30" s="31"/>
      <c r="O30" s="32">
        <f t="shared" si="5"/>
      </c>
      <c r="P30" s="32">
        <f t="shared" si="2"/>
      </c>
      <c r="Q30" s="32">
        <f t="shared" si="2"/>
      </c>
    </row>
    <row r="31" spans="1:17" ht="12.75" customHeight="1" hidden="1">
      <c r="A31" s="29"/>
      <c r="B31" s="30"/>
      <c r="C31" s="31"/>
      <c r="D31" s="31"/>
      <c r="E31" s="31"/>
      <c r="F31" s="32">
        <f t="shared" si="4"/>
      </c>
      <c r="G31" s="32">
        <f t="shared" si="0"/>
      </c>
      <c r="H31" s="32">
        <f t="shared" si="0"/>
      </c>
      <c r="I31" s="10"/>
      <c r="J31" s="29"/>
      <c r="K31" s="31"/>
      <c r="L31" s="31"/>
      <c r="M31" s="31"/>
      <c r="N31" s="31"/>
      <c r="O31" s="32">
        <f t="shared" si="5"/>
      </c>
      <c r="P31" s="32">
        <f t="shared" si="2"/>
      </c>
      <c r="Q31" s="32">
        <f t="shared" si="2"/>
      </c>
    </row>
    <row r="32" spans="1:17" ht="12.75" customHeight="1" hidden="1">
      <c r="A32" s="29"/>
      <c r="B32" s="30"/>
      <c r="C32" s="31"/>
      <c r="D32" s="31"/>
      <c r="E32" s="31"/>
      <c r="F32" s="32">
        <f t="shared" si="4"/>
      </c>
      <c r="G32" s="32">
        <f t="shared" si="0"/>
      </c>
      <c r="H32" s="32">
        <f t="shared" si="0"/>
      </c>
      <c r="I32" s="10"/>
      <c r="J32" s="29"/>
      <c r="K32" s="31"/>
      <c r="L32" s="31"/>
      <c r="M32" s="31"/>
      <c r="N32" s="31"/>
      <c r="O32" s="32">
        <f t="shared" si="5"/>
      </c>
      <c r="P32" s="32">
        <f t="shared" si="2"/>
      </c>
      <c r="Q32" s="32">
        <f t="shared" si="2"/>
      </c>
    </row>
    <row r="33" spans="1:17" ht="12.75" customHeight="1" hidden="1">
      <c r="A33" s="29"/>
      <c r="B33" s="30"/>
      <c r="C33" s="31"/>
      <c r="D33" s="31"/>
      <c r="E33" s="31"/>
      <c r="F33" s="32">
        <f t="shared" si="4"/>
      </c>
      <c r="G33" s="32">
        <f t="shared" si="0"/>
      </c>
      <c r="H33" s="32">
        <f t="shared" si="0"/>
      </c>
      <c r="I33" s="10"/>
      <c r="J33" s="29"/>
      <c r="K33" s="31"/>
      <c r="L33" s="31"/>
      <c r="M33" s="31"/>
      <c r="N33" s="31"/>
      <c r="O33" s="32">
        <f t="shared" si="5"/>
      </c>
      <c r="P33" s="32">
        <f t="shared" si="2"/>
      </c>
      <c r="Q33" s="32">
        <f t="shared" si="2"/>
      </c>
    </row>
    <row r="34" spans="1:17" ht="12.75" customHeight="1" hidden="1">
      <c r="A34" s="29"/>
      <c r="B34" s="30"/>
      <c r="C34" s="31"/>
      <c r="D34" s="31"/>
      <c r="E34" s="31"/>
      <c r="F34" s="32">
        <f t="shared" si="4"/>
      </c>
      <c r="G34" s="32">
        <f t="shared" si="0"/>
      </c>
      <c r="H34" s="32">
        <f t="shared" si="0"/>
      </c>
      <c r="I34" s="10"/>
      <c r="J34" s="29"/>
      <c r="K34" s="31"/>
      <c r="L34" s="31"/>
      <c r="M34" s="31"/>
      <c r="N34" s="31"/>
      <c r="O34" s="32">
        <f t="shared" si="5"/>
      </c>
      <c r="P34" s="32">
        <f t="shared" si="2"/>
      </c>
      <c r="Q34" s="32">
        <f t="shared" si="2"/>
      </c>
    </row>
    <row r="35" spans="1:17" ht="12.75" customHeight="1" hidden="1">
      <c r="A35" s="29"/>
      <c r="B35" s="30"/>
      <c r="C35" s="31"/>
      <c r="D35" s="31"/>
      <c r="E35" s="31"/>
      <c r="F35" s="32">
        <f t="shared" si="4"/>
      </c>
      <c r="G35" s="32">
        <f t="shared" si="0"/>
      </c>
      <c r="H35" s="32">
        <f t="shared" si="0"/>
      </c>
      <c r="I35" s="10"/>
      <c r="J35" s="29"/>
      <c r="K35" s="31"/>
      <c r="L35" s="31"/>
      <c r="M35" s="31"/>
      <c r="N35" s="31"/>
      <c r="O35" s="32">
        <f t="shared" si="5"/>
      </c>
      <c r="P35" s="32">
        <f t="shared" si="2"/>
      </c>
      <c r="Q35" s="32">
        <f t="shared" si="2"/>
      </c>
    </row>
    <row r="36" spans="1:17" ht="12.75" customHeight="1" hidden="1">
      <c r="A36" s="29"/>
      <c r="B36" s="30"/>
      <c r="C36" s="31"/>
      <c r="D36" s="31"/>
      <c r="E36" s="31"/>
      <c r="F36" s="32">
        <f t="shared" si="4"/>
      </c>
      <c r="G36" s="32">
        <f t="shared" si="0"/>
      </c>
      <c r="H36" s="32">
        <f t="shared" si="0"/>
      </c>
      <c r="I36" s="10"/>
      <c r="J36" s="29"/>
      <c r="K36" s="31"/>
      <c r="L36" s="31"/>
      <c r="M36" s="31"/>
      <c r="N36" s="31"/>
      <c r="O36" s="32">
        <f t="shared" si="5"/>
      </c>
      <c r="P36" s="32">
        <f t="shared" si="2"/>
      </c>
      <c r="Q36" s="32">
        <f t="shared" si="2"/>
      </c>
    </row>
    <row r="37" spans="1:17" ht="12.75" customHeight="1" hidden="1">
      <c r="A37" s="29"/>
      <c r="B37" s="30"/>
      <c r="C37" s="31"/>
      <c r="D37" s="31"/>
      <c r="E37" s="31"/>
      <c r="F37" s="32">
        <f t="shared" si="4"/>
      </c>
      <c r="G37" s="32">
        <f t="shared" si="0"/>
      </c>
      <c r="H37" s="32">
        <f t="shared" si="0"/>
      </c>
      <c r="I37" s="10"/>
      <c r="J37" s="29"/>
      <c r="K37" s="31"/>
      <c r="L37" s="31"/>
      <c r="M37" s="31"/>
      <c r="N37" s="31"/>
      <c r="O37" s="32">
        <f t="shared" si="5"/>
      </c>
      <c r="P37" s="32">
        <f t="shared" si="2"/>
      </c>
      <c r="Q37" s="32">
        <f t="shared" si="2"/>
      </c>
    </row>
    <row r="38" spans="1:17" ht="12.75" customHeight="1" hidden="1">
      <c r="A38" s="29"/>
      <c r="B38" s="30"/>
      <c r="C38" s="31"/>
      <c r="D38" s="31"/>
      <c r="E38" s="31"/>
      <c r="F38" s="32">
        <f t="shared" si="4"/>
      </c>
      <c r="G38" s="32">
        <f t="shared" si="0"/>
      </c>
      <c r="H38" s="32">
        <f t="shared" si="0"/>
      </c>
      <c r="I38" s="10"/>
      <c r="J38" s="29"/>
      <c r="K38" s="31"/>
      <c r="L38" s="31"/>
      <c r="M38" s="31"/>
      <c r="N38" s="31"/>
      <c r="O38" s="32">
        <f t="shared" si="5"/>
      </c>
      <c r="P38" s="32">
        <f t="shared" si="2"/>
      </c>
      <c r="Q38" s="32">
        <f t="shared" si="2"/>
      </c>
    </row>
    <row r="39" spans="1:17" ht="12.75" customHeight="1" hidden="1">
      <c r="A39" s="29"/>
      <c r="B39" s="30"/>
      <c r="C39" s="31"/>
      <c r="D39" s="31"/>
      <c r="E39" s="31"/>
      <c r="F39" s="32">
        <f t="shared" si="4"/>
      </c>
      <c r="G39" s="32">
        <f t="shared" si="0"/>
      </c>
      <c r="H39" s="32">
        <f t="shared" si="0"/>
      </c>
      <c r="I39" s="10"/>
      <c r="J39" s="29"/>
      <c r="K39" s="31"/>
      <c r="L39" s="31"/>
      <c r="M39" s="31"/>
      <c r="N39" s="31"/>
      <c r="O39" s="32">
        <f t="shared" si="5"/>
      </c>
      <c r="P39" s="32">
        <f t="shared" si="2"/>
      </c>
      <c r="Q39" s="32">
        <f t="shared" si="2"/>
      </c>
    </row>
    <row r="40" spans="1:17" ht="12.75" customHeight="1" hidden="1">
      <c r="A40" s="29"/>
      <c r="B40" s="30"/>
      <c r="C40" s="31"/>
      <c r="D40" s="31"/>
      <c r="E40" s="31"/>
      <c r="F40" s="32">
        <f t="shared" si="4"/>
      </c>
      <c r="G40" s="32">
        <f t="shared" si="0"/>
      </c>
      <c r="H40" s="32">
        <f t="shared" si="0"/>
      </c>
      <c r="I40" s="10"/>
      <c r="J40" s="29"/>
      <c r="K40" s="31"/>
      <c r="L40" s="31"/>
      <c r="M40" s="31"/>
      <c r="N40" s="31"/>
      <c r="O40" s="32">
        <f t="shared" si="5"/>
      </c>
      <c r="P40" s="32">
        <f t="shared" si="2"/>
      </c>
      <c r="Q40" s="32">
        <f t="shared" si="2"/>
      </c>
    </row>
    <row r="41" spans="1:17" ht="12.75" customHeight="1" hidden="1">
      <c r="A41" s="29"/>
      <c r="B41" s="30"/>
      <c r="C41" s="31"/>
      <c r="D41" s="31"/>
      <c r="E41" s="31"/>
      <c r="F41" s="32">
        <f t="shared" si="4"/>
      </c>
      <c r="G41" s="32">
        <f t="shared" si="0"/>
      </c>
      <c r="H41" s="32">
        <f t="shared" si="0"/>
      </c>
      <c r="I41" s="10"/>
      <c r="J41" s="29"/>
      <c r="K41" s="31"/>
      <c r="L41" s="31"/>
      <c r="M41" s="31"/>
      <c r="N41" s="31"/>
      <c r="O41" s="32">
        <f t="shared" si="5"/>
      </c>
      <c r="P41" s="32">
        <f t="shared" si="2"/>
      </c>
      <c r="Q41" s="32">
        <f t="shared" si="2"/>
      </c>
    </row>
    <row r="42" spans="1:17" ht="12.75" customHeight="1" hidden="1">
      <c r="A42" s="29"/>
      <c r="B42" s="30"/>
      <c r="C42" s="31"/>
      <c r="D42" s="31"/>
      <c r="E42" s="31"/>
      <c r="F42" s="32">
        <f t="shared" si="4"/>
      </c>
      <c r="G42" s="32">
        <f t="shared" si="0"/>
      </c>
      <c r="H42" s="32">
        <f t="shared" si="0"/>
      </c>
      <c r="I42" s="10"/>
      <c r="J42" s="29"/>
      <c r="K42" s="31"/>
      <c r="L42" s="31"/>
      <c r="M42" s="31"/>
      <c r="N42" s="31"/>
      <c r="O42" s="32">
        <f t="shared" si="5"/>
      </c>
      <c r="P42" s="32">
        <f t="shared" si="2"/>
      </c>
      <c r="Q42" s="32">
        <f t="shared" si="2"/>
      </c>
    </row>
    <row r="43" spans="1:17" ht="12.75" customHeight="1" hidden="1">
      <c r="A43" s="29"/>
      <c r="B43" s="30"/>
      <c r="C43" s="31"/>
      <c r="D43" s="31"/>
      <c r="E43" s="31"/>
      <c r="F43" s="32">
        <f t="shared" si="4"/>
      </c>
      <c r="G43" s="32">
        <f t="shared" si="0"/>
      </c>
      <c r="H43" s="32">
        <f t="shared" si="0"/>
      </c>
      <c r="I43" s="10"/>
      <c r="J43" s="29"/>
      <c r="K43" s="31"/>
      <c r="L43" s="31"/>
      <c r="M43" s="31"/>
      <c r="N43" s="31"/>
      <c r="O43" s="32">
        <f t="shared" si="5"/>
      </c>
      <c r="P43" s="32">
        <f t="shared" si="2"/>
      </c>
      <c r="Q43" s="32">
        <f t="shared" si="2"/>
      </c>
    </row>
    <row r="44" spans="1:17" ht="12.75" hidden="1">
      <c r="A44" s="29"/>
      <c r="B44" s="30"/>
      <c r="C44" s="31"/>
      <c r="D44" s="31"/>
      <c r="E44" s="31"/>
      <c r="F44" s="32">
        <f t="shared" si="4"/>
      </c>
      <c r="G44" s="32">
        <f t="shared" si="0"/>
      </c>
      <c r="H44" s="32">
        <f t="shared" si="0"/>
      </c>
      <c r="I44" s="10"/>
      <c r="J44" s="29"/>
      <c r="K44" s="31"/>
      <c r="L44" s="31"/>
      <c r="M44" s="31"/>
      <c r="N44" s="31"/>
      <c r="O44" s="32">
        <f t="shared" si="5"/>
      </c>
      <c r="P44" s="32">
        <f t="shared" si="2"/>
      </c>
      <c r="Q44" s="32">
        <f t="shared" si="2"/>
      </c>
    </row>
    <row r="45" spans="1:17" ht="12.75" hidden="1">
      <c r="A45" s="29"/>
      <c r="B45" s="30"/>
      <c r="C45" s="31"/>
      <c r="D45" s="31"/>
      <c r="E45" s="31"/>
      <c r="F45" s="32">
        <f t="shared" si="4"/>
      </c>
      <c r="G45" s="32">
        <f t="shared" si="0"/>
      </c>
      <c r="H45" s="32">
        <f t="shared" si="0"/>
      </c>
      <c r="I45" s="10"/>
      <c r="J45" s="29"/>
      <c r="K45" s="31"/>
      <c r="L45" s="31"/>
      <c r="M45" s="31"/>
      <c r="N45" s="31"/>
      <c r="O45" s="32">
        <f t="shared" si="5"/>
      </c>
      <c r="P45" s="32">
        <f t="shared" si="2"/>
      </c>
      <c r="Q45" s="32">
        <f t="shared" si="2"/>
      </c>
    </row>
    <row r="46" spans="1:17" ht="13.5" customHeight="1">
      <c r="A46" s="78" t="s">
        <v>25</v>
      </c>
      <c r="B46" s="79"/>
      <c r="C46" s="34">
        <f>SUM(C13:C45)</f>
        <v>105</v>
      </c>
      <c r="D46" s="34">
        <f>SUM(D13:D45)</f>
        <v>100</v>
      </c>
      <c r="E46" s="32"/>
      <c r="F46" s="32"/>
      <c r="G46" s="34">
        <f>SUM(G13:G45)</f>
        <v>300</v>
      </c>
      <c r="H46" s="34">
        <f>SUM(H13:H45)</f>
        <v>17475</v>
      </c>
      <c r="I46" s="10"/>
      <c r="J46" s="78" t="s">
        <v>25</v>
      </c>
      <c r="K46" s="79"/>
      <c r="L46" s="34">
        <f>SUM(L13:L45)</f>
        <v>105</v>
      </c>
      <c r="M46" s="34">
        <f>SUM(M13:M45)</f>
        <v>100</v>
      </c>
      <c r="N46" s="32"/>
      <c r="O46" s="32"/>
      <c r="P46" s="34">
        <f>SUM(P13:P45)</f>
        <v>100</v>
      </c>
      <c r="Q46" s="34">
        <f>SUM(Q13:Q45)</f>
        <v>6700</v>
      </c>
    </row>
    <row r="47" spans="1:17" ht="17.25" customHeight="1">
      <c r="A47" s="5"/>
      <c r="B47" s="6"/>
      <c r="C47" s="5"/>
      <c r="D47" s="5"/>
      <c r="E47" s="5"/>
      <c r="F47" s="5"/>
      <c r="G47" s="5"/>
      <c r="H47" s="5"/>
      <c r="I47" s="5"/>
      <c r="J47" s="5"/>
      <c r="K47" s="7"/>
      <c r="L47" s="5"/>
      <c r="M47" s="5"/>
      <c r="N47" s="5"/>
      <c r="O47" s="5"/>
      <c r="P47" s="5"/>
      <c r="Q47" s="5"/>
    </row>
    <row r="48" spans="1:17" ht="63.75" customHeight="1">
      <c r="A48" s="80" t="s">
        <v>26</v>
      </c>
      <c r="B48" s="81"/>
      <c r="C48" s="81"/>
      <c r="D48" s="81"/>
      <c r="E48" s="81"/>
      <c r="F48" s="81"/>
      <c r="G48" s="81"/>
      <c r="H48" s="81"/>
      <c r="I48" s="81"/>
      <c r="J48" s="81"/>
      <c r="K48" s="81"/>
      <c r="L48" s="81"/>
      <c r="M48" s="81"/>
      <c r="N48" s="81"/>
      <c r="O48" s="81"/>
      <c r="P48" s="81"/>
      <c r="Q48" s="82"/>
    </row>
    <row r="49" spans="1:17" ht="28.5" customHeight="1">
      <c r="A49" s="83" t="s">
        <v>27</v>
      </c>
      <c r="B49" s="84"/>
      <c r="C49" s="84"/>
      <c r="D49" s="84"/>
      <c r="E49" s="84"/>
      <c r="F49" s="84"/>
      <c r="G49" s="84"/>
      <c r="H49" s="84"/>
      <c r="I49" s="84"/>
      <c r="J49" s="84"/>
      <c r="K49" s="84"/>
      <c r="L49" s="84"/>
      <c r="M49" s="84"/>
      <c r="N49" s="84"/>
      <c r="O49" s="84"/>
      <c r="P49" s="84"/>
      <c r="Q49" s="85"/>
    </row>
    <row r="50" spans="1:17" ht="33" customHeight="1">
      <c r="A50" s="72" t="s">
        <v>28</v>
      </c>
      <c r="B50" s="73"/>
      <c r="C50" s="73"/>
      <c r="D50" s="73"/>
      <c r="E50" s="73"/>
      <c r="F50" s="73"/>
      <c r="G50" s="73"/>
      <c r="H50" s="73"/>
      <c r="I50" s="73"/>
      <c r="J50" s="73"/>
      <c r="K50" s="73"/>
      <c r="L50" s="73"/>
      <c r="M50" s="73"/>
      <c r="N50" s="73"/>
      <c r="O50" s="73"/>
      <c r="P50" s="73"/>
      <c r="Q50" s="74"/>
    </row>
    <row r="51" spans="1:17" ht="32.25" customHeight="1">
      <c r="A51" s="75" t="s">
        <v>29</v>
      </c>
      <c r="B51" s="76"/>
      <c r="C51" s="76"/>
      <c r="D51" s="76"/>
      <c r="E51" s="76"/>
      <c r="F51" s="76"/>
      <c r="G51" s="76"/>
      <c r="H51" s="76"/>
      <c r="I51" s="76"/>
      <c r="J51" s="76"/>
      <c r="K51" s="76"/>
      <c r="L51" s="76"/>
      <c r="M51" s="76"/>
      <c r="N51" s="76"/>
      <c r="O51" s="76"/>
      <c r="P51" s="76"/>
      <c r="Q51" s="77"/>
    </row>
    <row r="53" ht="12.75">
      <c r="A53" s="48" t="s">
        <v>70</v>
      </c>
    </row>
  </sheetData>
  <sheetProtection sheet="1" objects="1" scenarios="1"/>
  <mergeCells count="19">
    <mergeCell ref="E1:M1"/>
    <mergeCell ref="A3:C4"/>
    <mergeCell ref="D3:D4"/>
    <mergeCell ref="H3:J4"/>
    <mergeCell ref="K3:K4"/>
    <mergeCell ref="M3:P4"/>
    <mergeCell ref="A51:Q51"/>
    <mergeCell ref="Q3:Q4"/>
    <mergeCell ref="A6:H7"/>
    <mergeCell ref="J6:Q7"/>
    <mergeCell ref="A9:C9"/>
    <mergeCell ref="E9:G9"/>
    <mergeCell ref="J9:L9"/>
    <mergeCell ref="N9:P9"/>
    <mergeCell ref="A46:B46"/>
    <mergeCell ref="J46:K46"/>
    <mergeCell ref="A48:Q48"/>
    <mergeCell ref="A49:Q49"/>
    <mergeCell ref="A50:Q50"/>
  </mergeCells>
  <dataValidations count="14">
    <dataValidation allowBlank="1" sqref="A46:E46 J46:N46 G46:H46 P46:Q46"/>
    <dataValidation type="list" allowBlank="1" showInputMessage="1" showErrorMessage="1" promptTitle="Module Level" prompt="Enter the Module level" errorTitle="Modules at Level 3 or above" error="Your module must be at Level 3 or Level M" sqref="B13:B45">
      <formula1>"3,M"</formula1>
    </dataValidation>
    <dataValidation type="whole" allowBlank="1" showInputMessage="1" showErrorMessage="1" promptTitle="Total Level 2 Credits Required" prompt="Enter the minimum number of credits required by your award at Level 2 or above." errorTitle="Total Level 2 Credits Required" error="Enter a whole number of credits (max 240)" sqref="M9">
      <formula1>10</formula1>
      <formula2>240</formula2>
    </dataValidation>
    <dataValidation type="whole" allowBlank="1" showInputMessage="1" showErrorMessage="1" promptTitle="Total Level 3 Credits Required" prompt="Enter the minimum number of credits required by your award at Level 3 or above." errorTitle="Total Level 3 Credits Required" error="Enter a whole number of credits (max 240)" sqref="D9">
      <formula1>10</formula1>
      <formula2>240</formula2>
    </dataValidation>
    <dataValidation type="list" allowBlank="1" showInputMessage="1" showErrorMessage="1" promptTitle="Module Level" prompt="Enter the Module level" errorTitle="Modules at Level 2 or above" error="Your module must be at  Level 2, Level 3 or Level M" sqref="K13:K45">
      <formula1>"2,3,M"</formula1>
    </dataValidation>
    <dataValidation type="whole" allowBlank="1" showInputMessage="1" showErrorMessage="1" promptTitle="Module Mark" prompt="Enter the percentage mark you received for this module (WITHOUT a percentage sign).&#10;N.B. if the mark was &quot;capped&quot;, you need to enter the capped mark (usually 40%), not the actual one" errorTitle="Module Mark" error="Enter a whole number between 0 and 100." sqref="E18:E45 N18:N45">
      <formula1>0</formula1>
      <formula2>100</formula2>
    </dataValidation>
    <dataValidation type="custom" allowBlank="1" showInputMessage="1" showErrorMessage="1" promptTitle="Counting Credits" prompt="Enter the number of credits from this module to count in the award mark calculation" errorTitle="Counting Credits" error="Your counting credits for this module must be a multiple of 10 and cannot be greater than the module's actual credit size!" sqref="D19:D45 M18:M45">
      <formula1>AND(OR(C19=D19,C19&gt;D19),MOD(D19,10)=0)</formula1>
    </dataValidation>
    <dataValidation allowBlank="1" showInputMessage="1" showErrorMessage="1" promptTitle="Module Code" prompt="Enter the code of the module (e.g. UNE100S1)" sqref="A18:A45 J18:J45"/>
    <dataValidation type="list" allowBlank="1" showInputMessage="1" showErrorMessage="1" promptTitle="Module Size" prompt="Enter the total credit size of the module" errorTitle="Module size" error="You've entered an invalid credit size.&#10;It must be a multiple of 10, between 10 and 60." sqref="C23:C45 L23:L45">
      <formula1>"10,20,30,40,50,60"</formula1>
    </dataValidation>
    <dataValidation type="custom" allowBlank="1" showInputMessage="1" showErrorMessage="1" promptTitle="Counting Credits" prompt="Enter the number of credits from this module to count in the award mark calculation" errorTitle="Counting Credits" error="Your counting credits for this module must be a multiple of 10 and cannot be greater than the module's actual credit size!" sqref="D13:D18 M13:M17">
      <formula1>AND(OR(C13=D13,C13&gt;D13),MOD(D13,5)=0)</formula1>
    </dataValidation>
    <dataValidation allowBlank="1" showInputMessage="1" showErrorMessage="1" promptTitle="Module Code" prompt="Enter the code of the module (e.g. UMMD7K-15-2)" sqref="A13:A17 J13:J17"/>
    <dataValidation type="whole" allowBlank="1" showInputMessage="1" showErrorMessage="1" promptTitle="Module Mark" prompt="Enter the percentage mark you received for this module (WITHOUT a percentage sign).&#10;N.B. if the mark was &quot;capped&quot;, you need to enter the capped mark (e.g. 40%), not the actual one" errorTitle="Module Mark" error="Enter a whole number between 0 and 100." sqref="E13:E17 N14:N17">
      <formula1>0</formula1>
      <formula2>100</formula2>
    </dataValidation>
    <dataValidation type="whole" allowBlank="1" showInputMessage="1" showErrorMessage="1" promptTitle="Module Mark" prompt="Enter the percentage mark you received for this module (WITHOUT a percentage sign).&#10;N.B. if the mark was &quot;capped&quot;, you need to enter the capped mark (e.g.40%), not the actual one" errorTitle="Module Mark" error="Enter a whole number between 0 and 100." sqref="N13">
      <formula1>0</formula1>
      <formula2>100</formula2>
    </dataValidation>
    <dataValidation type="list" allowBlank="1" showInputMessage="1" showErrorMessage="1" promptTitle="Module Size" prompt="Enter the total credit size of the module" errorTitle="Module size" error="You've entered an invalid credit size.&#10;It must be a multiple of 10, between 10 and 60." sqref="C13:C22 L13:L22">
      <formula1>"5,10,15,20,30,40,45,50,60"</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Q53"/>
  <sheetViews>
    <sheetView showGridLines="0" tabSelected="1" zoomScalePageLayoutView="0" workbookViewId="0" topLeftCell="A1">
      <selection activeCell="T18" sqref="T18"/>
    </sheetView>
  </sheetViews>
  <sheetFormatPr defaultColWidth="9.140625" defaultRowHeight="12.75"/>
  <cols>
    <col min="1" max="1" width="12.8515625" style="0" customWidth="1"/>
    <col min="2" max="2" width="7.57421875" style="1" customWidth="1"/>
    <col min="3" max="3" width="7.00390625" style="0" customWidth="1"/>
    <col min="4" max="4" width="8.8515625" style="0" customWidth="1"/>
    <col min="5" max="5" width="5.140625" style="0" customWidth="1"/>
    <col min="6" max="6" width="6.8515625" style="0" customWidth="1"/>
    <col min="7" max="7" width="7.57421875" style="0" customWidth="1"/>
    <col min="8" max="8" width="9.8515625" style="0" customWidth="1"/>
    <col min="9" max="9" width="1.7109375" style="0" customWidth="1"/>
    <col min="10" max="10" width="12.8515625" style="0" customWidth="1"/>
    <col min="11" max="11" width="8.140625" style="2" customWidth="1"/>
    <col min="12" max="12" width="6.8515625" style="0" customWidth="1"/>
    <col min="13" max="13" width="8.8515625" style="0" customWidth="1"/>
    <col min="14" max="14" width="5.140625" style="0" customWidth="1"/>
    <col min="15" max="15" width="6.8515625" style="0" customWidth="1"/>
    <col min="16" max="16" width="7.57421875" style="0" customWidth="1"/>
    <col min="17" max="17" width="9.8515625" style="0" customWidth="1"/>
  </cols>
  <sheetData>
    <row r="1" spans="1:17" ht="25.5">
      <c r="A1" s="36" t="s">
        <v>30</v>
      </c>
      <c r="B1" s="36"/>
      <c r="C1" s="36"/>
      <c r="D1" s="36"/>
      <c r="E1" s="36"/>
      <c r="F1" s="36"/>
      <c r="G1" s="36"/>
      <c r="H1" s="35"/>
      <c r="I1" s="35"/>
      <c r="J1" s="35"/>
      <c r="K1" s="35"/>
      <c r="L1" s="35"/>
      <c r="M1" s="35"/>
      <c r="N1" s="3"/>
      <c r="O1" s="3"/>
      <c r="P1" s="3"/>
      <c r="Q1" s="3"/>
    </row>
    <row r="2" spans="1:17" ht="12.75" customHeight="1">
      <c r="A2" s="3"/>
      <c r="B2" s="3"/>
      <c r="C2" s="3"/>
      <c r="D2" s="3"/>
      <c r="E2" s="3"/>
      <c r="F2" s="3"/>
      <c r="G2" s="3"/>
      <c r="H2" s="3"/>
      <c r="I2" s="3"/>
      <c r="J2" s="3"/>
      <c r="K2" s="3"/>
      <c r="L2" s="3"/>
      <c r="M2" s="3"/>
      <c r="N2" s="3"/>
      <c r="O2" s="3"/>
      <c r="P2" s="3"/>
      <c r="Q2" s="3"/>
    </row>
    <row r="3" spans="1:17" ht="12.75" customHeight="1">
      <c r="A3" s="52" t="s">
        <v>0</v>
      </c>
      <c r="B3" s="52"/>
      <c r="C3" s="53"/>
      <c r="D3" s="54">
        <f>IF(ISNUMBER(G13),(H46+Q46),"")</f>
      </c>
      <c r="E3" s="4"/>
      <c r="F3" s="4"/>
      <c r="G3" s="4"/>
      <c r="H3" s="52" t="s">
        <v>1</v>
      </c>
      <c r="I3" s="52"/>
      <c r="J3" s="53"/>
      <c r="K3" s="54">
        <f>IF(ISNUMBER(G13),(G46+P46),"")</f>
      </c>
      <c r="L3" s="5"/>
      <c r="M3" s="56" t="s">
        <v>2</v>
      </c>
      <c r="N3" s="56"/>
      <c r="O3" s="56"/>
      <c r="P3" s="57"/>
      <c r="Q3" s="58">
        <f>IF(ISNUMBER(D3),(D3/K3),"")</f>
      </c>
    </row>
    <row r="4" spans="1:17" ht="12.75" customHeight="1">
      <c r="A4" s="52"/>
      <c r="B4" s="52"/>
      <c r="C4" s="53"/>
      <c r="D4" s="55"/>
      <c r="E4" s="4"/>
      <c r="F4" s="4"/>
      <c r="G4" s="4"/>
      <c r="H4" s="52"/>
      <c r="I4" s="52"/>
      <c r="J4" s="53"/>
      <c r="K4" s="55"/>
      <c r="L4" s="5"/>
      <c r="M4" s="56"/>
      <c r="N4" s="56"/>
      <c r="O4" s="56"/>
      <c r="P4" s="57"/>
      <c r="Q4" s="59"/>
    </row>
    <row r="5" spans="1:17" ht="12.75">
      <c r="A5" s="5"/>
      <c r="B5" s="6"/>
      <c r="C5" s="5"/>
      <c r="D5" s="5"/>
      <c r="E5" s="5"/>
      <c r="F5" s="5"/>
      <c r="G5" s="5"/>
      <c r="H5" s="5"/>
      <c r="I5" s="5"/>
      <c r="J5" s="5"/>
      <c r="K5" s="7"/>
      <c r="L5" s="5"/>
      <c r="M5" s="5"/>
      <c r="N5" s="8"/>
      <c r="O5" s="8"/>
      <c r="P5" s="8"/>
      <c r="Q5" s="9"/>
    </row>
    <row r="6" spans="1:17" ht="12.75">
      <c r="A6" s="60" t="s">
        <v>3</v>
      </c>
      <c r="B6" s="61"/>
      <c r="C6" s="61"/>
      <c r="D6" s="61"/>
      <c r="E6" s="61"/>
      <c r="F6" s="61"/>
      <c r="G6" s="61"/>
      <c r="H6" s="62"/>
      <c r="I6" s="10"/>
      <c r="J6" s="60" t="s">
        <v>4</v>
      </c>
      <c r="K6" s="61"/>
      <c r="L6" s="61"/>
      <c r="M6" s="61"/>
      <c r="N6" s="61"/>
      <c r="O6" s="61"/>
      <c r="P6" s="61"/>
      <c r="Q6" s="62"/>
    </row>
    <row r="7" spans="1:17" ht="12.75">
      <c r="A7" s="63"/>
      <c r="B7" s="64"/>
      <c r="C7" s="64"/>
      <c r="D7" s="64"/>
      <c r="E7" s="64"/>
      <c r="F7" s="64"/>
      <c r="G7" s="64"/>
      <c r="H7" s="65"/>
      <c r="I7" s="10"/>
      <c r="J7" s="63"/>
      <c r="K7" s="64"/>
      <c r="L7" s="64"/>
      <c r="M7" s="64"/>
      <c r="N7" s="64"/>
      <c r="O7" s="64"/>
      <c r="P7" s="64"/>
      <c r="Q7" s="65"/>
    </row>
    <row r="8" spans="1:17" ht="12.75">
      <c r="A8" s="11"/>
      <c r="B8" s="6"/>
      <c r="C8" s="5"/>
      <c r="D8" s="5"/>
      <c r="E8" s="5"/>
      <c r="F8" s="5"/>
      <c r="G8" s="5"/>
      <c r="H8" s="12"/>
      <c r="I8" s="10"/>
      <c r="J8" s="11"/>
      <c r="K8" s="7"/>
      <c r="L8" s="5"/>
      <c r="M8" s="5"/>
      <c r="N8" s="8"/>
      <c r="O8" s="8"/>
      <c r="P8" s="8"/>
      <c r="Q8" s="13"/>
    </row>
    <row r="9" spans="1:17" ht="53.25" customHeight="1">
      <c r="A9" s="66" t="s">
        <v>5</v>
      </c>
      <c r="B9" s="67"/>
      <c r="C9" s="68"/>
      <c r="D9" s="14">
        <v>100</v>
      </c>
      <c r="E9" s="69" t="s">
        <v>6</v>
      </c>
      <c r="F9" s="70"/>
      <c r="G9" s="71"/>
      <c r="H9" s="15">
        <f>IF(SUM(D13:D45)&gt;D9,"Too many counting credits entered!!!",SUM(D13:D45))</f>
        <v>0</v>
      </c>
      <c r="I9" s="10"/>
      <c r="J9" s="66" t="s">
        <v>7</v>
      </c>
      <c r="K9" s="67"/>
      <c r="L9" s="68"/>
      <c r="M9" s="14">
        <v>100</v>
      </c>
      <c r="N9" s="69" t="s">
        <v>8</v>
      </c>
      <c r="O9" s="70"/>
      <c r="P9" s="71"/>
      <c r="Q9" s="15">
        <f>IF(SUM(M13:M45)&gt;M9,"Too many counting credits entered!!!",SUM(M13:M45))</f>
        <v>0</v>
      </c>
    </row>
    <row r="10" spans="1:17" ht="12.75">
      <c r="A10" s="16"/>
      <c r="B10" s="17"/>
      <c r="C10" s="18"/>
      <c r="D10" s="18"/>
      <c r="E10" s="18"/>
      <c r="F10" s="18"/>
      <c r="G10" s="18"/>
      <c r="H10" s="19"/>
      <c r="I10" s="10"/>
      <c r="J10" s="16"/>
      <c r="K10" s="20"/>
      <c r="L10" s="18"/>
      <c r="M10" s="18"/>
      <c r="N10" s="18"/>
      <c r="O10" s="18"/>
      <c r="P10" s="18"/>
      <c r="Q10" s="19"/>
    </row>
    <row r="11" spans="1:17" s="1" customFormat="1" ht="12.75">
      <c r="A11" s="21" t="s">
        <v>9</v>
      </c>
      <c r="B11" s="22" t="s">
        <v>10</v>
      </c>
      <c r="C11" s="22" t="s">
        <v>11</v>
      </c>
      <c r="D11" s="22" t="s">
        <v>12</v>
      </c>
      <c r="E11" s="22" t="s">
        <v>13</v>
      </c>
      <c r="F11" s="22" t="s">
        <v>14</v>
      </c>
      <c r="G11" s="22" t="s">
        <v>15</v>
      </c>
      <c r="H11" s="22" t="s">
        <v>16</v>
      </c>
      <c r="I11" s="23"/>
      <c r="J11" s="21" t="s">
        <v>9</v>
      </c>
      <c r="K11" s="22" t="s">
        <v>10</v>
      </c>
      <c r="L11" s="22" t="s">
        <v>11</v>
      </c>
      <c r="M11" s="22" t="s">
        <v>12</v>
      </c>
      <c r="N11" s="22" t="s">
        <v>13</v>
      </c>
      <c r="O11" s="22" t="s">
        <v>14</v>
      </c>
      <c r="P11" s="22" t="s">
        <v>15</v>
      </c>
      <c r="Q11" s="22" t="s">
        <v>16</v>
      </c>
    </row>
    <row r="12" spans="1:17" ht="39" customHeight="1">
      <c r="A12" s="24" t="s">
        <v>17</v>
      </c>
      <c r="B12" s="25" t="s">
        <v>18</v>
      </c>
      <c r="C12" s="26" t="s">
        <v>19</v>
      </c>
      <c r="D12" s="26" t="s">
        <v>20</v>
      </c>
      <c r="E12" s="26" t="s">
        <v>21</v>
      </c>
      <c r="F12" s="27" t="s">
        <v>22</v>
      </c>
      <c r="G12" s="27" t="s">
        <v>23</v>
      </c>
      <c r="H12" s="27" t="s">
        <v>24</v>
      </c>
      <c r="I12" s="28"/>
      <c r="J12" s="24" t="s">
        <v>17</v>
      </c>
      <c r="K12" s="26" t="s">
        <v>18</v>
      </c>
      <c r="L12" s="26" t="s">
        <v>19</v>
      </c>
      <c r="M12" s="26" t="s">
        <v>20</v>
      </c>
      <c r="N12" s="26" t="s">
        <v>21</v>
      </c>
      <c r="O12" s="27" t="s">
        <v>22</v>
      </c>
      <c r="P12" s="27" t="s">
        <v>23</v>
      </c>
      <c r="Q12" s="27" t="s">
        <v>24</v>
      </c>
    </row>
    <row r="13" spans="1:17" ht="12.75">
      <c r="A13" s="46"/>
      <c r="B13" s="30">
        <v>3</v>
      </c>
      <c r="C13" s="31"/>
      <c r="D13" s="31"/>
      <c r="E13" s="31"/>
      <c r="F13" s="32">
        <f aca="true" t="shared" si="0" ref="F13:F22">IF(ISNUMBER(D13),3,"")</f>
      </c>
      <c r="G13" s="32">
        <f aca="true" t="shared" si="1" ref="G13:G45">IF(ISNUMBER(F13),F13*D13,"")</f>
      </c>
      <c r="H13" s="32">
        <f aca="true" t="shared" si="2" ref="H13:H45">IF(ISNUMBER(G13),G13*E13,"")</f>
      </c>
      <c r="I13" s="10"/>
      <c r="J13" s="46"/>
      <c r="K13" s="33">
        <v>2</v>
      </c>
      <c r="L13" s="31"/>
      <c r="M13" s="31"/>
      <c r="N13" s="31"/>
      <c r="O13" s="32">
        <f aca="true" t="shared" si="3" ref="O13:O22">IF(ISNUMBER(M13),1,"")</f>
      </c>
      <c r="P13" s="32">
        <f aca="true" t="shared" si="4" ref="P13:P45">IF(ISNUMBER(O13),O13*M13,"")</f>
      </c>
      <c r="Q13" s="32">
        <f aca="true" t="shared" si="5" ref="Q13:Q45">IF(ISNUMBER(P13),P13*N13,"")</f>
      </c>
    </row>
    <row r="14" spans="1:17" ht="12.75">
      <c r="A14" s="46"/>
      <c r="B14" s="30">
        <v>3</v>
      </c>
      <c r="C14" s="31"/>
      <c r="D14" s="31"/>
      <c r="E14" s="31"/>
      <c r="F14" s="32">
        <f t="shared" si="0"/>
      </c>
      <c r="G14" s="32">
        <f t="shared" si="1"/>
      </c>
      <c r="H14" s="32">
        <f t="shared" si="2"/>
      </c>
      <c r="I14" s="10"/>
      <c r="J14" s="46"/>
      <c r="K14" s="33">
        <v>2</v>
      </c>
      <c r="L14" s="31"/>
      <c r="M14" s="31"/>
      <c r="N14" s="31"/>
      <c r="O14" s="32">
        <f t="shared" si="3"/>
      </c>
      <c r="P14" s="32">
        <f t="shared" si="4"/>
      </c>
      <c r="Q14" s="32">
        <f t="shared" si="5"/>
      </c>
    </row>
    <row r="15" spans="1:17" ht="12.75">
      <c r="A15" s="46"/>
      <c r="B15" s="30">
        <v>3</v>
      </c>
      <c r="C15" s="31"/>
      <c r="D15" s="31"/>
      <c r="E15" s="31"/>
      <c r="F15" s="32">
        <f t="shared" si="0"/>
      </c>
      <c r="G15" s="32">
        <f t="shared" si="1"/>
      </c>
      <c r="H15" s="32">
        <f t="shared" si="2"/>
      </c>
      <c r="I15" s="10"/>
      <c r="J15" s="46"/>
      <c r="K15" s="33">
        <v>2</v>
      </c>
      <c r="L15" s="31"/>
      <c r="M15" s="31"/>
      <c r="N15" s="31"/>
      <c r="O15" s="32">
        <f t="shared" si="3"/>
      </c>
      <c r="P15" s="32">
        <f t="shared" si="4"/>
      </c>
      <c r="Q15" s="32">
        <f t="shared" si="5"/>
      </c>
    </row>
    <row r="16" spans="1:17" ht="12.75">
      <c r="A16" s="46"/>
      <c r="B16" s="30">
        <v>3</v>
      </c>
      <c r="C16" s="31"/>
      <c r="D16" s="31"/>
      <c r="E16" s="31"/>
      <c r="F16" s="32">
        <f t="shared" si="0"/>
      </c>
      <c r="G16" s="32">
        <f t="shared" si="1"/>
      </c>
      <c r="H16" s="32">
        <f t="shared" si="2"/>
      </c>
      <c r="I16" s="10"/>
      <c r="J16" s="46"/>
      <c r="K16" s="33">
        <v>2</v>
      </c>
      <c r="L16" s="31"/>
      <c r="M16" s="31"/>
      <c r="N16" s="31"/>
      <c r="O16" s="32">
        <f t="shared" si="3"/>
      </c>
      <c r="P16" s="32">
        <f t="shared" si="4"/>
      </c>
      <c r="Q16" s="32">
        <f t="shared" si="5"/>
      </c>
    </row>
    <row r="17" spans="1:17" ht="12.75">
      <c r="A17" s="46"/>
      <c r="B17" s="30">
        <v>3</v>
      </c>
      <c r="C17" s="31"/>
      <c r="D17" s="31"/>
      <c r="E17" s="31"/>
      <c r="F17" s="32">
        <f t="shared" si="0"/>
      </c>
      <c r="G17" s="32">
        <f t="shared" si="1"/>
      </c>
      <c r="H17" s="32">
        <f t="shared" si="2"/>
      </c>
      <c r="I17" s="10"/>
      <c r="J17" s="46"/>
      <c r="K17" s="33">
        <v>2</v>
      </c>
      <c r="L17" s="31"/>
      <c r="M17" s="31"/>
      <c r="N17" s="31"/>
      <c r="O17" s="32">
        <f t="shared" si="3"/>
      </c>
      <c r="P17" s="32">
        <f t="shared" si="4"/>
      </c>
      <c r="Q17" s="32">
        <f t="shared" si="5"/>
      </c>
    </row>
    <row r="18" spans="1:17" ht="12.75">
      <c r="A18" s="46"/>
      <c r="B18" s="30"/>
      <c r="C18" s="31"/>
      <c r="D18" s="31"/>
      <c r="E18" s="31"/>
      <c r="F18" s="32">
        <f t="shared" si="0"/>
      </c>
      <c r="G18" s="32">
        <f t="shared" si="1"/>
      </c>
      <c r="H18" s="32">
        <f t="shared" si="2"/>
      </c>
      <c r="I18" s="10"/>
      <c r="J18" s="46"/>
      <c r="K18" s="33"/>
      <c r="L18" s="31"/>
      <c r="M18" s="31"/>
      <c r="N18" s="31"/>
      <c r="O18" s="32">
        <f t="shared" si="3"/>
      </c>
      <c r="P18" s="32">
        <f t="shared" si="4"/>
      </c>
      <c r="Q18" s="32">
        <f t="shared" si="5"/>
      </c>
    </row>
    <row r="19" spans="1:17" ht="12.75">
      <c r="A19" s="46"/>
      <c r="B19" s="30"/>
      <c r="C19" s="31"/>
      <c r="D19" s="31"/>
      <c r="E19" s="31"/>
      <c r="F19" s="32">
        <f t="shared" si="0"/>
      </c>
      <c r="G19" s="32">
        <f t="shared" si="1"/>
      </c>
      <c r="H19" s="32">
        <f t="shared" si="2"/>
      </c>
      <c r="I19" s="10"/>
      <c r="J19" s="46"/>
      <c r="K19" s="33"/>
      <c r="L19" s="31"/>
      <c r="M19" s="31"/>
      <c r="N19" s="31"/>
      <c r="O19" s="32">
        <f t="shared" si="3"/>
      </c>
      <c r="P19" s="32">
        <f t="shared" si="4"/>
      </c>
      <c r="Q19" s="32">
        <f t="shared" si="5"/>
      </c>
    </row>
    <row r="20" spans="1:17" ht="12.75">
      <c r="A20" s="46"/>
      <c r="B20" s="30"/>
      <c r="C20" s="31"/>
      <c r="D20" s="31"/>
      <c r="E20" s="31"/>
      <c r="F20" s="32">
        <f t="shared" si="0"/>
      </c>
      <c r="G20" s="32">
        <f t="shared" si="1"/>
      </c>
      <c r="H20" s="32">
        <f t="shared" si="2"/>
      </c>
      <c r="I20" s="10"/>
      <c r="J20" s="46"/>
      <c r="K20" s="33"/>
      <c r="L20" s="31"/>
      <c r="M20" s="31"/>
      <c r="N20" s="31"/>
      <c r="O20" s="32">
        <f t="shared" si="3"/>
      </c>
      <c r="P20" s="32">
        <f t="shared" si="4"/>
      </c>
      <c r="Q20" s="32">
        <f t="shared" si="5"/>
      </c>
    </row>
    <row r="21" spans="1:17" ht="12.75">
      <c r="A21" s="46"/>
      <c r="B21" s="30"/>
      <c r="C21" s="31"/>
      <c r="D21" s="31"/>
      <c r="E21" s="31"/>
      <c r="F21" s="32">
        <f t="shared" si="0"/>
      </c>
      <c r="G21" s="32">
        <f t="shared" si="1"/>
      </c>
      <c r="H21" s="32">
        <f t="shared" si="2"/>
      </c>
      <c r="I21" s="10"/>
      <c r="J21" s="46"/>
      <c r="K21" s="33"/>
      <c r="L21" s="31"/>
      <c r="M21" s="31"/>
      <c r="N21" s="31"/>
      <c r="O21" s="32">
        <f t="shared" si="3"/>
      </c>
      <c r="P21" s="32">
        <f t="shared" si="4"/>
      </c>
      <c r="Q21" s="32">
        <f t="shared" si="5"/>
      </c>
    </row>
    <row r="22" spans="1:17" ht="12.75">
      <c r="A22" s="46"/>
      <c r="B22" s="30"/>
      <c r="C22" s="31"/>
      <c r="D22" s="31"/>
      <c r="E22" s="31"/>
      <c r="F22" s="32">
        <f t="shared" si="0"/>
      </c>
      <c r="G22" s="32">
        <f t="shared" si="1"/>
      </c>
      <c r="H22" s="32">
        <f t="shared" si="2"/>
      </c>
      <c r="I22" s="10"/>
      <c r="J22" s="46"/>
      <c r="K22" s="33"/>
      <c r="L22" s="31"/>
      <c r="M22" s="31"/>
      <c r="N22" s="31"/>
      <c r="O22" s="32">
        <f t="shared" si="3"/>
      </c>
      <c r="P22" s="32">
        <f t="shared" si="4"/>
      </c>
      <c r="Q22" s="32">
        <f t="shared" si="5"/>
      </c>
    </row>
    <row r="23" spans="1:17" ht="12.75" hidden="1">
      <c r="A23" s="29"/>
      <c r="B23" s="30"/>
      <c r="C23" s="31"/>
      <c r="D23" s="31"/>
      <c r="E23" s="31"/>
      <c r="F23" s="32">
        <f aca="true" t="shared" si="6" ref="F23:F45">IF(ISNUMBER(C23),3,"")</f>
      </c>
      <c r="G23" s="32">
        <f t="shared" si="1"/>
      </c>
      <c r="H23" s="32">
        <f t="shared" si="2"/>
      </c>
      <c r="I23" s="10"/>
      <c r="J23" s="29"/>
      <c r="K23" s="33"/>
      <c r="L23" s="31"/>
      <c r="M23" s="31"/>
      <c r="N23" s="31"/>
      <c r="O23" s="32">
        <f aca="true" t="shared" si="7" ref="O23:O45">IF(ISNUMBER(L23),1,"")</f>
      </c>
      <c r="P23" s="32">
        <f t="shared" si="4"/>
      </c>
      <c r="Q23" s="32">
        <f t="shared" si="5"/>
      </c>
    </row>
    <row r="24" spans="1:17" ht="12.75" hidden="1">
      <c r="A24" s="29"/>
      <c r="B24" s="30"/>
      <c r="C24" s="31"/>
      <c r="D24" s="31"/>
      <c r="E24" s="31"/>
      <c r="F24" s="32">
        <f t="shared" si="6"/>
      </c>
      <c r="G24" s="32">
        <f t="shared" si="1"/>
      </c>
      <c r="H24" s="32">
        <f t="shared" si="2"/>
      </c>
      <c r="I24" s="10"/>
      <c r="J24" s="29"/>
      <c r="K24" s="33"/>
      <c r="L24" s="31"/>
      <c r="M24" s="31"/>
      <c r="N24" s="31"/>
      <c r="O24" s="32">
        <f t="shared" si="7"/>
      </c>
      <c r="P24" s="32">
        <f t="shared" si="4"/>
      </c>
      <c r="Q24" s="32">
        <f t="shared" si="5"/>
      </c>
    </row>
    <row r="25" spans="1:17" ht="12.75" hidden="1">
      <c r="A25" s="29"/>
      <c r="B25" s="30"/>
      <c r="C25" s="31"/>
      <c r="D25" s="31"/>
      <c r="E25" s="31"/>
      <c r="F25" s="32">
        <f t="shared" si="6"/>
      </c>
      <c r="G25" s="32">
        <f t="shared" si="1"/>
      </c>
      <c r="H25" s="32">
        <f t="shared" si="2"/>
      </c>
      <c r="I25" s="10"/>
      <c r="J25" s="29"/>
      <c r="K25" s="33"/>
      <c r="L25" s="31"/>
      <c r="M25" s="31"/>
      <c r="N25" s="31"/>
      <c r="O25" s="32">
        <f t="shared" si="7"/>
      </c>
      <c r="P25" s="32">
        <f t="shared" si="4"/>
      </c>
      <c r="Q25" s="32">
        <f t="shared" si="5"/>
      </c>
    </row>
    <row r="26" spans="1:17" ht="12.75" hidden="1">
      <c r="A26" s="29"/>
      <c r="B26" s="30"/>
      <c r="C26" s="31"/>
      <c r="D26" s="31"/>
      <c r="E26" s="31"/>
      <c r="F26" s="32">
        <f t="shared" si="6"/>
      </c>
      <c r="G26" s="32">
        <f t="shared" si="1"/>
      </c>
      <c r="H26" s="32">
        <f t="shared" si="2"/>
      </c>
      <c r="I26" s="10"/>
      <c r="J26" s="29"/>
      <c r="K26" s="33"/>
      <c r="L26" s="31"/>
      <c r="M26" s="31"/>
      <c r="N26" s="31"/>
      <c r="O26" s="32">
        <f t="shared" si="7"/>
      </c>
      <c r="P26" s="32">
        <f t="shared" si="4"/>
      </c>
      <c r="Q26" s="32">
        <f t="shared" si="5"/>
      </c>
    </row>
    <row r="27" spans="1:17" ht="12.75" hidden="1">
      <c r="A27" s="29"/>
      <c r="B27" s="30"/>
      <c r="C27" s="31"/>
      <c r="D27" s="31"/>
      <c r="E27" s="31"/>
      <c r="F27" s="32">
        <f t="shared" si="6"/>
      </c>
      <c r="G27" s="32">
        <f t="shared" si="1"/>
      </c>
      <c r="H27" s="32">
        <f t="shared" si="2"/>
      </c>
      <c r="I27" s="10"/>
      <c r="J27" s="29"/>
      <c r="K27" s="33"/>
      <c r="L27" s="31"/>
      <c r="M27" s="31"/>
      <c r="N27" s="31"/>
      <c r="O27" s="32">
        <f t="shared" si="7"/>
      </c>
      <c r="P27" s="32">
        <f t="shared" si="4"/>
      </c>
      <c r="Q27" s="32">
        <f t="shared" si="5"/>
      </c>
    </row>
    <row r="28" spans="1:17" ht="12.75" hidden="1">
      <c r="A28" s="29"/>
      <c r="B28" s="30"/>
      <c r="C28" s="31"/>
      <c r="D28" s="31"/>
      <c r="E28" s="31"/>
      <c r="F28" s="32">
        <f t="shared" si="6"/>
      </c>
      <c r="G28" s="32">
        <f t="shared" si="1"/>
      </c>
      <c r="H28" s="32">
        <f t="shared" si="2"/>
      </c>
      <c r="I28" s="10"/>
      <c r="J28" s="29"/>
      <c r="K28" s="33"/>
      <c r="L28" s="31"/>
      <c r="M28" s="31"/>
      <c r="N28" s="31"/>
      <c r="O28" s="32">
        <f t="shared" si="7"/>
      </c>
      <c r="P28" s="32">
        <f t="shared" si="4"/>
      </c>
      <c r="Q28" s="32">
        <f t="shared" si="5"/>
      </c>
    </row>
    <row r="29" spans="1:17" ht="12.75" hidden="1">
      <c r="A29" s="29"/>
      <c r="B29" s="30"/>
      <c r="C29" s="31"/>
      <c r="D29" s="31"/>
      <c r="E29" s="31"/>
      <c r="F29" s="32">
        <f t="shared" si="6"/>
      </c>
      <c r="G29" s="32">
        <f t="shared" si="1"/>
      </c>
      <c r="H29" s="32">
        <f t="shared" si="2"/>
      </c>
      <c r="I29" s="10"/>
      <c r="J29" s="29"/>
      <c r="K29" s="33"/>
      <c r="L29" s="31"/>
      <c r="M29" s="31"/>
      <c r="N29" s="31"/>
      <c r="O29" s="32">
        <f t="shared" si="7"/>
      </c>
      <c r="P29" s="32">
        <f t="shared" si="4"/>
      </c>
      <c r="Q29" s="32">
        <f t="shared" si="5"/>
      </c>
    </row>
    <row r="30" spans="1:17" ht="12.75" hidden="1">
      <c r="A30" s="29"/>
      <c r="B30" s="30"/>
      <c r="C30" s="31"/>
      <c r="D30" s="31"/>
      <c r="E30" s="31"/>
      <c r="F30" s="32">
        <f t="shared" si="6"/>
      </c>
      <c r="G30" s="32">
        <f t="shared" si="1"/>
      </c>
      <c r="H30" s="32">
        <f t="shared" si="2"/>
      </c>
      <c r="I30" s="10"/>
      <c r="J30" s="29"/>
      <c r="K30" s="33"/>
      <c r="L30" s="31"/>
      <c r="M30" s="31"/>
      <c r="N30" s="31"/>
      <c r="O30" s="32">
        <f t="shared" si="7"/>
      </c>
      <c r="P30" s="32">
        <f t="shared" si="4"/>
      </c>
      <c r="Q30" s="32">
        <f t="shared" si="5"/>
      </c>
    </row>
    <row r="31" spans="1:17" ht="12.75" hidden="1">
      <c r="A31" s="29"/>
      <c r="B31" s="30"/>
      <c r="C31" s="31"/>
      <c r="D31" s="31"/>
      <c r="E31" s="31"/>
      <c r="F31" s="32">
        <f t="shared" si="6"/>
      </c>
      <c r="G31" s="32">
        <f t="shared" si="1"/>
      </c>
      <c r="H31" s="32">
        <f t="shared" si="2"/>
      </c>
      <c r="I31" s="10"/>
      <c r="J31" s="29"/>
      <c r="K31" s="33"/>
      <c r="L31" s="31"/>
      <c r="M31" s="31"/>
      <c r="N31" s="31"/>
      <c r="O31" s="32">
        <f t="shared" si="7"/>
      </c>
      <c r="P31" s="32">
        <f t="shared" si="4"/>
      </c>
      <c r="Q31" s="32">
        <f t="shared" si="5"/>
      </c>
    </row>
    <row r="32" spans="1:17" ht="12.75" hidden="1">
      <c r="A32" s="29"/>
      <c r="B32" s="30"/>
      <c r="C32" s="31"/>
      <c r="D32" s="31"/>
      <c r="E32" s="31"/>
      <c r="F32" s="32">
        <f t="shared" si="6"/>
      </c>
      <c r="G32" s="32">
        <f t="shared" si="1"/>
      </c>
      <c r="H32" s="32">
        <f t="shared" si="2"/>
      </c>
      <c r="I32" s="10"/>
      <c r="J32" s="29"/>
      <c r="K32" s="33"/>
      <c r="L32" s="31"/>
      <c r="M32" s="31"/>
      <c r="N32" s="31"/>
      <c r="O32" s="32">
        <f t="shared" si="7"/>
      </c>
      <c r="P32" s="32">
        <f t="shared" si="4"/>
      </c>
      <c r="Q32" s="32">
        <f t="shared" si="5"/>
      </c>
    </row>
    <row r="33" spans="1:17" ht="12.75" hidden="1">
      <c r="A33" s="29"/>
      <c r="B33" s="30"/>
      <c r="C33" s="31"/>
      <c r="D33" s="31"/>
      <c r="E33" s="31"/>
      <c r="F33" s="32">
        <f t="shared" si="6"/>
      </c>
      <c r="G33" s="32">
        <f t="shared" si="1"/>
      </c>
      <c r="H33" s="32">
        <f t="shared" si="2"/>
      </c>
      <c r="I33" s="10"/>
      <c r="J33" s="29"/>
      <c r="K33" s="33"/>
      <c r="L33" s="31"/>
      <c r="M33" s="31"/>
      <c r="N33" s="31"/>
      <c r="O33" s="32">
        <f t="shared" si="7"/>
      </c>
      <c r="P33" s="32">
        <f t="shared" si="4"/>
      </c>
      <c r="Q33" s="32">
        <f t="shared" si="5"/>
      </c>
    </row>
    <row r="34" spans="1:17" ht="12.75" hidden="1">
      <c r="A34" s="29"/>
      <c r="B34" s="30"/>
      <c r="C34" s="31"/>
      <c r="D34" s="31"/>
      <c r="E34" s="31"/>
      <c r="F34" s="32">
        <f t="shared" si="6"/>
      </c>
      <c r="G34" s="32">
        <f t="shared" si="1"/>
      </c>
      <c r="H34" s="32">
        <f t="shared" si="2"/>
      </c>
      <c r="I34" s="10"/>
      <c r="J34" s="29"/>
      <c r="K34" s="33"/>
      <c r="L34" s="31"/>
      <c r="M34" s="31"/>
      <c r="N34" s="31"/>
      <c r="O34" s="32">
        <f t="shared" si="7"/>
      </c>
      <c r="P34" s="32">
        <f t="shared" si="4"/>
      </c>
      <c r="Q34" s="32">
        <f t="shared" si="5"/>
      </c>
    </row>
    <row r="35" spans="1:17" ht="12.75" hidden="1">
      <c r="A35" s="29"/>
      <c r="B35" s="30"/>
      <c r="C35" s="31"/>
      <c r="D35" s="31"/>
      <c r="E35" s="31"/>
      <c r="F35" s="32">
        <f t="shared" si="6"/>
      </c>
      <c r="G35" s="32">
        <f t="shared" si="1"/>
      </c>
      <c r="H35" s="32">
        <f t="shared" si="2"/>
      </c>
      <c r="I35" s="10"/>
      <c r="J35" s="29"/>
      <c r="K35" s="33"/>
      <c r="L35" s="31"/>
      <c r="M35" s="31"/>
      <c r="N35" s="31"/>
      <c r="O35" s="32">
        <f t="shared" si="7"/>
      </c>
      <c r="P35" s="32">
        <f t="shared" si="4"/>
      </c>
      <c r="Q35" s="32">
        <f t="shared" si="5"/>
      </c>
    </row>
    <row r="36" spans="1:17" ht="12.75" hidden="1">
      <c r="A36" s="29"/>
      <c r="B36" s="30"/>
      <c r="C36" s="31"/>
      <c r="D36" s="31"/>
      <c r="E36" s="31"/>
      <c r="F36" s="32">
        <f t="shared" si="6"/>
      </c>
      <c r="G36" s="32">
        <f t="shared" si="1"/>
      </c>
      <c r="H36" s="32">
        <f t="shared" si="2"/>
      </c>
      <c r="I36" s="10"/>
      <c r="J36" s="29"/>
      <c r="K36" s="33"/>
      <c r="L36" s="31"/>
      <c r="M36" s="31"/>
      <c r="N36" s="31"/>
      <c r="O36" s="32">
        <f t="shared" si="7"/>
      </c>
      <c r="P36" s="32">
        <f t="shared" si="4"/>
      </c>
      <c r="Q36" s="32">
        <f t="shared" si="5"/>
      </c>
    </row>
    <row r="37" spans="1:17" ht="12.75" hidden="1">
      <c r="A37" s="29"/>
      <c r="B37" s="30"/>
      <c r="C37" s="31"/>
      <c r="D37" s="31"/>
      <c r="E37" s="31"/>
      <c r="F37" s="32">
        <f t="shared" si="6"/>
      </c>
      <c r="G37" s="32">
        <f t="shared" si="1"/>
      </c>
      <c r="H37" s="32">
        <f t="shared" si="2"/>
      </c>
      <c r="I37" s="10"/>
      <c r="J37" s="29"/>
      <c r="K37" s="33"/>
      <c r="L37" s="31"/>
      <c r="M37" s="31"/>
      <c r="N37" s="31"/>
      <c r="O37" s="32">
        <f t="shared" si="7"/>
      </c>
      <c r="P37" s="32">
        <f t="shared" si="4"/>
      </c>
      <c r="Q37" s="32">
        <f t="shared" si="5"/>
      </c>
    </row>
    <row r="38" spans="1:17" ht="12.75" hidden="1">
      <c r="A38" s="29"/>
      <c r="B38" s="30"/>
      <c r="C38" s="31"/>
      <c r="D38" s="31"/>
      <c r="E38" s="31"/>
      <c r="F38" s="32">
        <f t="shared" si="6"/>
      </c>
      <c r="G38" s="32">
        <f t="shared" si="1"/>
      </c>
      <c r="H38" s="32">
        <f t="shared" si="2"/>
      </c>
      <c r="I38" s="10"/>
      <c r="J38" s="29"/>
      <c r="K38" s="33"/>
      <c r="L38" s="31"/>
      <c r="M38" s="31"/>
      <c r="N38" s="31"/>
      <c r="O38" s="32">
        <f t="shared" si="7"/>
      </c>
      <c r="P38" s="32">
        <f t="shared" si="4"/>
      </c>
      <c r="Q38" s="32">
        <f t="shared" si="5"/>
      </c>
    </row>
    <row r="39" spans="1:17" ht="12.75" hidden="1">
      <c r="A39" s="29"/>
      <c r="B39" s="30"/>
      <c r="C39" s="31"/>
      <c r="D39" s="31"/>
      <c r="E39" s="31"/>
      <c r="F39" s="32">
        <f t="shared" si="6"/>
      </c>
      <c r="G39" s="32">
        <f t="shared" si="1"/>
      </c>
      <c r="H39" s="32">
        <f t="shared" si="2"/>
      </c>
      <c r="I39" s="10"/>
      <c r="J39" s="29"/>
      <c r="K39" s="33"/>
      <c r="L39" s="31"/>
      <c r="M39" s="31"/>
      <c r="N39" s="31"/>
      <c r="O39" s="32">
        <f t="shared" si="7"/>
      </c>
      <c r="P39" s="32">
        <f t="shared" si="4"/>
      </c>
      <c r="Q39" s="32">
        <f t="shared" si="5"/>
      </c>
    </row>
    <row r="40" spans="1:17" ht="12.75" hidden="1">
      <c r="A40" s="29"/>
      <c r="B40" s="30"/>
      <c r="C40" s="31"/>
      <c r="D40" s="31"/>
      <c r="E40" s="31"/>
      <c r="F40" s="32">
        <f t="shared" si="6"/>
      </c>
      <c r="G40" s="32">
        <f t="shared" si="1"/>
      </c>
      <c r="H40" s="32">
        <f t="shared" si="2"/>
      </c>
      <c r="I40" s="10"/>
      <c r="J40" s="29"/>
      <c r="K40" s="33"/>
      <c r="L40" s="31"/>
      <c r="M40" s="31"/>
      <c r="N40" s="31"/>
      <c r="O40" s="32">
        <f t="shared" si="7"/>
      </c>
      <c r="P40" s="32">
        <f t="shared" si="4"/>
      </c>
      <c r="Q40" s="32">
        <f t="shared" si="5"/>
      </c>
    </row>
    <row r="41" spans="1:17" ht="12.75" hidden="1">
      <c r="A41" s="29"/>
      <c r="B41" s="30"/>
      <c r="C41" s="31"/>
      <c r="D41" s="31"/>
      <c r="E41" s="31"/>
      <c r="F41" s="32">
        <f t="shared" si="6"/>
      </c>
      <c r="G41" s="32">
        <f t="shared" si="1"/>
      </c>
      <c r="H41" s="32">
        <f t="shared" si="2"/>
      </c>
      <c r="I41" s="10"/>
      <c r="J41" s="29"/>
      <c r="K41" s="33"/>
      <c r="L41" s="31"/>
      <c r="M41" s="31"/>
      <c r="N41" s="31"/>
      <c r="O41" s="32">
        <f t="shared" si="7"/>
      </c>
      <c r="P41" s="32">
        <f t="shared" si="4"/>
      </c>
      <c r="Q41" s="32">
        <f t="shared" si="5"/>
      </c>
    </row>
    <row r="42" spans="1:17" ht="12.75" hidden="1">
      <c r="A42" s="29"/>
      <c r="B42" s="30"/>
      <c r="C42" s="31"/>
      <c r="D42" s="31"/>
      <c r="E42" s="31"/>
      <c r="F42" s="32">
        <f t="shared" si="6"/>
      </c>
      <c r="G42" s="32">
        <f t="shared" si="1"/>
      </c>
      <c r="H42" s="32">
        <f t="shared" si="2"/>
      </c>
      <c r="I42" s="10"/>
      <c r="J42" s="29"/>
      <c r="K42" s="33"/>
      <c r="L42" s="31"/>
      <c r="M42" s="31"/>
      <c r="N42" s="31"/>
      <c r="O42" s="32">
        <f t="shared" si="7"/>
      </c>
      <c r="P42" s="32">
        <f t="shared" si="4"/>
      </c>
      <c r="Q42" s="32">
        <f t="shared" si="5"/>
      </c>
    </row>
    <row r="43" spans="1:17" ht="12.75" hidden="1">
      <c r="A43" s="29"/>
      <c r="B43" s="30"/>
      <c r="C43" s="31"/>
      <c r="D43" s="31"/>
      <c r="E43" s="31"/>
      <c r="F43" s="32">
        <f t="shared" si="6"/>
      </c>
      <c r="G43" s="32">
        <f t="shared" si="1"/>
      </c>
      <c r="H43" s="32">
        <f t="shared" si="2"/>
      </c>
      <c r="I43" s="10"/>
      <c r="J43" s="29"/>
      <c r="K43" s="33"/>
      <c r="L43" s="31"/>
      <c r="M43" s="31"/>
      <c r="N43" s="31"/>
      <c r="O43" s="32">
        <f t="shared" si="7"/>
      </c>
      <c r="P43" s="32">
        <f t="shared" si="4"/>
      </c>
      <c r="Q43" s="32">
        <f t="shared" si="5"/>
      </c>
    </row>
    <row r="44" spans="1:17" ht="12.75" hidden="1">
      <c r="A44" s="29"/>
      <c r="B44" s="30"/>
      <c r="C44" s="31"/>
      <c r="D44" s="31"/>
      <c r="E44" s="31"/>
      <c r="F44" s="32">
        <f t="shared" si="6"/>
      </c>
      <c r="G44" s="32">
        <f t="shared" si="1"/>
      </c>
      <c r="H44" s="32">
        <f t="shared" si="2"/>
      </c>
      <c r="I44" s="10"/>
      <c r="J44" s="29"/>
      <c r="K44" s="33"/>
      <c r="L44" s="31"/>
      <c r="M44" s="31"/>
      <c r="N44" s="31"/>
      <c r="O44" s="32">
        <f t="shared" si="7"/>
      </c>
      <c r="P44" s="32">
        <f t="shared" si="4"/>
      </c>
      <c r="Q44" s="32">
        <f t="shared" si="5"/>
      </c>
    </row>
    <row r="45" spans="1:17" ht="12.75" hidden="1">
      <c r="A45" s="29"/>
      <c r="B45" s="30"/>
      <c r="C45" s="31"/>
      <c r="D45" s="31"/>
      <c r="E45" s="31"/>
      <c r="F45" s="32">
        <f t="shared" si="6"/>
      </c>
      <c r="G45" s="32">
        <f t="shared" si="1"/>
      </c>
      <c r="H45" s="32">
        <f t="shared" si="2"/>
      </c>
      <c r="I45" s="10"/>
      <c r="J45" s="29"/>
      <c r="K45" s="33"/>
      <c r="L45" s="31"/>
      <c r="M45" s="31"/>
      <c r="N45" s="31"/>
      <c r="O45" s="32">
        <f t="shared" si="7"/>
      </c>
      <c r="P45" s="32">
        <f t="shared" si="4"/>
      </c>
      <c r="Q45" s="32">
        <f t="shared" si="5"/>
      </c>
    </row>
    <row r="46" spans="1:17" ht="12.75">
      <c r="A46" s="78" t="s">
        <v>25</v>
      </c>
      <c r="B46" s="79"/>
      <c r="C46" s="34">
        <f>SUM(C13:C45)</f>
        <v>0</v>
      </c>
      <c r="D46" s="34">
        <f>SUM(D13:D45)</f>
        <v>0</v>
      </c>
      <c r="E46" s="32"/>
      <c r="F46" s="32"/>
      <c r="G46" s="34">
        <f>SUM(G13:G45)</f>
        <v>0</v>
      </c>
      <c r="H46" s="34">
        <f>SUM(H13:H45)</f>
        <v>0</v>
      </c>
      <c r="I46" s="10"/>
      <c r="J46" s="78" t="s">
        <v>25</v>
      </c>
      <c r="K46" s="79"/>
      <c r="L46" s="34">
        <f>SUM(L13:L45)</f>
        <v>0</v>
      </c>
      <c r="M46" s="34">
        <f>SUM(M13:M45)</f>
        <v>0</v>
      </c>
      <c r="N46" s="32"/>
      <c r="O46" s="32"/>
      <c r="P46" s="34">
        <f>SUM(P13:P45)</f>
        <v>0</v>
      </c>
      <c r="Q46" s="34">
        <f>SUM(Q13:Q45)</f>
        <v>0</v>
      </c>
    </row>
    <row r="47" spans="1:17" ht="12.75">
      <c r="A47" s="5"/>
      <c r="B47" s="6"/>
      <c r="C47" s="5"/>
      <c r="D47" s="5"/>
      <c r="E47" s="5"/>
      <c r="F47" s="5"/>
      <c r="G47" s="5"/>
      <c r="H47" s="5"/>
      <c r="I47" s="5"/>
      <c r="J47" s="5"/>
      <c r="K47" s="7"/>
      <c r="L47" s="5"/>
      <c r="M47" s="5"/>
      <c r="N47" s="5"/>
      <c r="O47" s="5"/>
      <c r="P47" s="5"/>
      <c r="Q47" s="5"/>
    </row>
    <row r="48" spans="1:17" ht="66" customHeight="1">
      <c r="A48" s="80" t="s">
        <v>26</v>
      </c>
      <c r="B48" s="81"/>
      <c r="C48" s="81"/>
      <c r="D48" s="81"/>
      <c r="E48" s="81"/>
      <c r="F48" s="81"/>
      <c r="G48" s="81"/>
      <c r="H48" s="81"/>
      <c r="I48" s="81"/>
      <c r="J48" s="81"/>
      <c r="K48" s="81"/>
      <c r="L48" s="81"/>
      <c r="M48" s="81"/>
      <c r="N48" s="81"/>
      <c r="O48" s="81"/>
      <c r="P48" s="81"/>
      <c r="Q48" s="82"/>
    </row>
    <row r="49" spans="1:17" ht="22.5" customHeight="1">
      <c r="A49" s="83" t="s">
        <v>27</v>
      </c>
      <c r="B49" s="84"/>
      <c r="C49" s="84"/>
      <c r="D49" s="84"/>
      <c r="E49" s="84"/>
      <c r="F49" s="84"/>
      <c r="G49" s="84"/>
      <c r="H49" s="84"/>
      <c r="I49" s="84"/>
      <c r="J49" s="84"/>
      <c r="K49" s="84"/>
      <c r="L49" s="84"/>
      <c r="M49" s="84"/>
      <c r="N49" s="84"/>
      <c r="O49" s="84"/>
      <c r="P49" s="84"/>
      <c r="Q49" s="85"/>
    </row>
    <row r="50" spans="1:17" ht="32.25" customHeight="1">
      <c r="A50" s="72" t="s">
        <v>28</v>
      </c>
      <c r="B50" s="73"/>
      <c r="C50" s="73"/>
      <c r="D50" s="73"/>
      <c r="E50" s="73"/>
      <c r="F50" s="73"/>
      <c r="G50" s="73"/>
      <c r="H50" s="73"/>
      <c r="I50" s="73"/>
      <c r="J50" s="73"/>
      <c r="K50" s="73"/>
      <c r="L50" s="73"/>
      <c r="M50" s="73"/>
      <c r="N50" s="73"/>
      <c r="O50" s="73"/>
      <c r="P50" s="73"/>
      <c r="Q50" s="74"/>
    </row>
    <row r="51" spans="1:17" ht="30" customHeight="1">
      <c r="A51" s="75" t="s">
        <v>29</v>
      </c>
      <c r="B51" s="76"/>
      <c r="C51" s="76"/>
      <c r="D51" s="76"/>
      <c r="E51" s="76"/>
      <c r="F51" s="76"/>
      <c r="G51" s="76"/>
      <c r="H51" s="76"/>
      <c r="I51" s="76"/>
      <c r="J51" s="76"/>
      <c r="K51" s="76"/>
      <c r="L51" s="76"/>
      <c r="M51" s="76"/>
      <c r="N51" s="76"/>
      <c r="O51" s="76"/>
      <c r="P51" s="76"/>
      <c r="Q51" s="77"/>
    </row>
    <row r="53" ht="12.75">
      <c r="A53" s="48" t="s">
        <v>70</v>
      </c>
    </row>
  </sheetData>
  <sheetProtection sheet="1" objects="1" scenarios="1"/>
  <mergeCells count="18">
    <mergeCell ref="A51:Q51"/>
    <mergeCell ref="A46:B46"/>
    <mergeCell ref="J46:K46"/>
    <mergeCell ref="A48:Q48"/>
    <mergeCell ref="A49:Q49"/>
    <mergeCell ref="J9:L9"/>
    <mergeCell ref="N9:P9"/>
    <mergeCell ref="Q3:Q4"/>
    <mergeCell ref="A6:H7"/>
    <mergeCell ref="A50:Q50"/>
    <mergeCell ref="A3:C4"/>
    <mergeCell ref="D3:D4"/>
    <mergeCell ref="H3:J4"/>
    <mergeCell ref="K3:K4"/>
    <mergeCell ref="M3:P4"/>
    <mergeCell ref="J6:Q7"/>
    <mergeCell ref="A9:C9"/>
    <mergeCell ref="E9:G9"/>
  </mergeCells>
  <dataValidations count="13">
    <dataValidation type="list" allowBlank="1" showInputMessage="1" showErrorMessage="1" promptTitle="Module Size" prompt="Enter the total credit size of the module" errorTitle="Module size" error="You've entered an invalid credit size. It may be 10, 15,20,30,40,50 or 60." sqref="C23:C45 L23:L45">
      <formula1>"10,15,20,30,40,50,60"</formula1>
    </dataValidation>
    <dataValidation allowBlank="1" showInputMessage="1" showErrorMessage="1" promptTitle="Module Code" prompt="Enter the code of the module (e.g. UNE100S1)" sqref="A23:A45 J23:J45"/>
    <dataValidation type="custom" allowBlank="1" showInputMessage="1" showErrorMessage="1" promptTitle="Counting Credits" prompt="Enter the number of credits from this module to count in the award mark calculation" errorTitle="Counting Credits" error="Your counting credits for this module must be a either 15 or a multiple of 10 and cannot be greater than the module's actual credit size" sqref="D23:D45 M23:M45">
      <formula1>AND(OR(C23=D23,C23&gt;D23),OR(D23=15,MOD(D23,10)=0))</formula1>
    </dataValidation>
    <dataValidation type="whole" allowBlank="1" showInputMessage="1" showErrorMessage="1" promptTitle="Module Mark" prompt="Enter the percentage mark you received for this module (WITHOUT a percentage sign).&#10;N.B. if the mark was &quot;capped&quot;, you need to enter the capped mark (usually 40%), not the actual one" errorTitle="Module Mark" error="Enter a whole number between 0 and 100." sqref="E23:E45 N23:N45">
      <formula1>0</formula1>
      <formula2>100</formula2>
    </dataValidation>
    <dataValidation type="list" allowBlank="1" showInputMessage="1" showErrorMessage="1" promptTitle="Module Level" prompt="Enter the Module level" errorTitle="Modules at Level 2 or above" error="Your module must be at  Level 2, Level 3 or Level M" sqref="K13:K45">
      <formula1>"2,3,M"</formula1>
    </dataValidation>
    <dataValidation type="whole" allowBlank="1" showInputMessage="1" showErrorMessage="1" promptTitle="Total Level 3 Credits Required" prompt="Enter the minimum number of credits required by your award at Level 3 or above." errorTitle="Total Level 3 Credits Required" error="Enter a whole number of credits (max 240)" sqref="D9">
      <formula1>10</formula1>
      <formula2>240</formula2>
    </dataValidation>
    <dataValidation type="whole" allowBlank="1" showInputMessage="1" showErrorMessage="1" promptTitle="Total Level 2 Credits Required" prompt="Enter the minimum number of credits required by your award at Level 2 or above." errorTitle="Total Level 2 Credits Required" error="Enter a whole number of credits (max 240)" sqref="M9">
      <formula1>10</formula1>
      <formula2>240</formula2>
    </dataValidation>
    <dataValidation type="list" allowBlank="1" showInputMessage="1" showErrorMessage="1" promptTitle="Module Level" prompt="Enter the Module level" errorTitle="Modules at Level 3 or above" error="Your module must be at Level 3 or Level M" sqref="B13:B45">
      <formula1>"3,M"</formula1>
    </dataValidation>
    <dataValidation allowBlank="1" sqref="A46:E46 J46:N46 G46:H46 P46:Q46"/>
    <dataValidation allowBlank="1" showInputMessage="1" showErrorMessage="1" promptTitle="Module Code" prompt="Enter the code of the module (e.g. UMMD7K-15-2)" sqref="A13:A22 J13:J22"/>
    <dataValidation type="custom" allowBlank="1" showInputMessage="1" showErrorMessage="1" promptTitle="Counting Credits" prompt="Enter the number of credits from this module to count in the award mark calculation" errorTitle="Counting Credits" error="Your counting credits for this module must be a multiple of 10 and cannot be greater than the module's actual credit size!" sqref="D13:D22 M13:M22">
      <formula1>AND(OR(C13=D13,C13&gt;D13),MOD(D13,5)=0)</formula1>
    </dataValidation>
    <dataValidation type="whole" allowBlank="1" showInputMessage="1" showErrorMessage="1" promptTitle="Module Mark" prompt="Enter the percentage mark you received for this module (WITHOUT a percentage sign).&#10;N.B. if the mark was &quot;capped&quot;, you need to enter the capped mark e.g. 40%), not the actual one" errorTitle="Module Mark" error="Enter a whole number between 0 and 100." sqref="E13:E22 N13:N22">
      <formula1>0</formula1>
      <formula2>100</formula2>
    </dataValidation>
    <dataValidation type="list" allowBlank="1" showInputMessage="1" showErrorMessage="1" promptTitle="Module Size" prompt="Enter the total credit size of the module" errorTitle="Module size" error="You've entered an invalid credit size.&#10;It must be a multiple of 10, between 10 and 60." sqref="C13:C22 L13:L22">
      <formula1>"5,10,15,20,30,40,45,50,60"</formula1>
    </dataValidation>
  </dataValidations>
  <printOptions/>
  <pageMargins left="0.75" right="0.75" top="1" bottom="1" header="0.5" footer="0.5"/>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Tracey Horton</cp:lastModifiedBy>
  <cp:lastPrinted>2002-05-24T11:42:50Z</cp:lastPrinted>
  <dcterms:created xsi:type="dcterms:W3CDTF">2002-05-07T11:59:48Z</dcterms:created>
  <dcterms:modified xsi:type="dcterms:W3CDTF">2012-07-12T09:43:21Z</dcterms:modified>
  <cp:category/>
  <cp:version/>
  <cp:contentType/>
  <cp:contentStatus/>
</cp:coreProperties>
</file>